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DAMIR\strucni poslovi\JASKA\GROBLJA\GLAVNI PROJEKTI\DOMAGOVIC\Domagović_ glavni projekt 2025\glavni projekt 2025_ Mapa 1\TROSKOVNIK 2026\"/>
    </mc:Choice>
  </mc:AlternateContent>
  <xr:revisionPtr revIDLastSave="0" documentId="8_{166E6F90-6EB6-4F65-9D67-8E6083791157}" xr6:coauthVersionLast="47" xr6:coauthVersionMax="47" xr10:uidLastSave="{00000000-0000-0000-0000-000000000000}"/>
  <bookViews>
    <workbookView xWindow="-120" yWindow="-120" windowWidth="29040" windowHeight="15720" xr2:uid="{00000000-000D-0000-FFFF-FFFF00000000}"/>
  </bookViews>
  <sheets>
    <sheet name="ARH. I KRAJOBR. UREĐENJE" sheetId="1" r:id="rId1"/>
  </sheets>
  <definedNames>
    <definedName name="_xlnm.Print_Area" localSheetId="0">'ARH. I KRAJOBR. UREĐENJE'!$A$1:$F$104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4" i="1" l="1"/>
  <c r="E74" i="1" l="1"/>
  <c r="A92" i="1" l="1"/>
  <c r="A16" i="1"/>
  <c r="A93" i="1"/>
  <c r="G54" i="1"/>
  <c r="G37" i="1"/>
  <c r="A41" i="1"/>
  <c r="A35" i="1"/>
</calcChain>
</file>

<file path=xl/sharedStrings.xml><?xml version="1.0" encoding="utf-8"?>
<sst xmlns="http://schemas.openxmlformats.org/spreadsheetml/2006/main" count="175" uniqueCount="129">
  <si>
    <t>m3</t>
  </si>
  <si>
    <t>III.1</t>
  </si>
  <si>
    <t>IV.1</t>
  </si>
  <si>
    <t>REKAPITULACIJA</t>
  </si>
  <si>
    <t>br.</t>
  </si>
  <si>
    <t>opis</t>
  </si>
  <si>
    <t>jed. mj.</t>
  </si>
  <si>
    <t>količina</t>
  </si>
  <si>
    <t>jed.cijena bez PDV-a</t>
  </si>
  <si>
    <t>ukupna cijena bez PDV-a</t>
  </si>
  <si>
    <t>kom</t>
  </si>
  <si>
    <t>II.1</t>
  </si>
  <si>
    <t>m1</t>
  </si>
  <si>
    <t>I.1</t>
  </si>
  <si>
    <t>m2</t>
  </si>
  <si>
    <r>
      <t>Pripomena: Nakon sadnje i uređenja izvođač je dužan</t>
    </r>
    <r>
      <rPr>
        <sz val="8"/>
        <color indexed="10"/>
        <rFont val="Verdana"/>
        <family val="2"/>
      </rPr>
      <t xml:space="preserve"> </t>
    </r>
    <r>
      <rPr>
        <sz val="8"/>
        <rFont val="Verdana"/>
        <family val="2"/>
        <charset val="238"/>
      </rPr>
      <t>osigurati jednogodišnje održavanje sadnica.</t>
    </r>
  </si>
  <si>
    <t>I.2</t>
  </si>
  <si>
    <t>I.3</t>
  </si>
  <si>
    <t>VI.2</t>
  </si>
  <si>
    <t>I.4</t>
  </si>
  <si>
    <t>I. PRIPREMNI RADOVI</t>
  </si>
  <si>
    <t>II. ZEMLJANI RADOVI</t>
  </si>
  <si>
    <t>II.2</t>
  </si>
  <si>
    <t>II.3</t>
  </si>
  <si>
    <t>II.4</t>
  </si>
  <si>
    <t>II.5</t>
  </si>
  <si>
    <t>II.6</t>
  </si>
  <si>
    <t>II.7</t>
  </si>
  <si>
    <t>III. BETONSKI RADOVI</t>
  </si>
  <si>
    <t>II.8</t>
  </si>
  <si>
    <t>VII.1</t>
  </si>
  <si>
    <t>II.9</t>
  </si>
  <si>
    <t>Dobava, doprema i ugradnja geotekstila mase 200g/m2 na uređenu posteljicu pješačkih ploha. Uz rubove geotekstil zadići 10 cm. Ugradnja s propisanim preklopima.</t>
  </si>
  <si>
    <t>V.1</t>
  </si>
  <si>
    <t xml:space="preserve">PRIPOMENA: Obračun svih iskopa te odvoza u sraslom stanju. Sav materijal do odvoza deponirati na gradilištu što je uključeno u stavke, zajedno s transportom do mjesta privremenog odlaganja. Dio zemlje koristiti za nasipavanje, a ostatak odvesti. </t>
  </si>
  <si>
    <t xml:space="preserve">Demontaža postojećih koševa za otpadke zajedno s betonskim temeljima. Koševi se vraćaju vlasniku. Stavka uključuje sav pomoćni materijal za rad, te utovar i odvoz svog otpadnog materijala na deponij. </t>
  </si>
  <si>
    <t>Odvoz suvišne zemlje i iskopanog materijala na deponij udaljenosti do 15 km. U stavku je uračunat utovar, transport, istovar i grubo planiranje na planirki. Obračun u sraslom stanju.</t>
  </si>
  <si>
    <t xml:space="preserve">PRIPOMENA: U sve stavke ulazi priprema, vertikalni i horizontalni transport, ugradnja i njega betona. </t>
  </si>
  <si>
    <t>IV. ARMIRANOBETONSKI RADOVI</t>
  </si>
  <si>
    <t>PRIPOMENA: U sve stavke ulazi priprema, transport, ugradnja, vibriranje i njega betona. 
Prije betoniranja ugraditi armaturu koja je obračunata u zasebnoj stavci. 
Oplata obračunata u tesarskim radovima.</t>
  </si>
  <si>
    <t>IV.2</t>
  </si>
  <si>
    <t>Betoniranje rubnih zidova podesta i rampe uz mrtvačnicu prema projektu. Beton C 25/30.</t>
  </si>
  <si>
    <t>kg</t>
  </si>
  <si>
    <t>IV.3</t>
  </si>
  <si>
    <t>IV. ARMIRANOBETONSKI RADOVI - ukupno</t>
  </si>
  <si>
    <t>PRIPOMENA: Kvalitetu materijala, ugradnje, obradu reški itd. raditi prema nacrtima, detaljima i Programu kontrole i osiguranja kvalitete radova na popločenju podnih površina iz glavnog projekta koji je sastavni dio troškovnika. Stavke uključuju dobavu, obradu, dopremu i postavu popločenja. 
Sve uzorke obvezno dostaviti na uvid i odobrenje projektantu.</t>
  </si>
  <si>
    <t>PRIPOMENA: Kvalitetu materijala, ugradnje, obradu reški svih popločenja itd. raditi prema nacrtima, detaljima i Programu kontrole i osiguranja kakvoće kamenarskih radova na popločenju podnih površina iz glavnog projekta koji je sastavni dio troškovnika. Stavke uključuju dobavu, obradu, dopremu i postavu popločenja. 
Vrsta kamena jest:
- granit tip kao Nero Impala – tamno sivi kamen
Sve uzorke kamena obvezno dostaviti na uvid i odobrenje projektantu.</t>
  </si>
  <si>
    <t>VI.1</t>
  </si>
  <si>
    <t>VIII.1</t>
  </si>
  <si>
    <t>Sjetva travne smjese i valjanje.</t>
  </si>
  <si>
    <t>Razastiranje gnojiva i utiskivanje željeznim grabljama po površini predviđenoj za sadnju travnjaka.</t>
  </si>
  <si>
    <t>Sadnja drveća: Iskop jama 80x80 cm s izmjenom 100% zemlje, gnojenje s 35 l komposta po jami, sadnja, učvršćenje sadnice tokarenim kolcem, poravnanje i formiranje zdjelice te jednokratno zalijevanje. Obračun po kom bez sadnica.</t>
  </si>
  <si>
    <t>PRIPOMENA: Isporučitelj opreme dužan je uz svaki element opreme dati podatke o temeljenju: dimenzije temelja, potrebna armatura, kvaliteta betona i površinska obrada temelja. U stavke je uključen beton i armatura potrebna za izvedbu temelja elemenata opreme. Stavke uključuju dobavu dopremu i montažu opreme sa svim potrebnim materijalom i radom.</t>
  </si>
  <si>
    <t>V. TESARSKI RADOVI</t>
  </si>
  <si>
    <t xml:space="preserve">Izrada, montaža i demontaža dvostrane oplate temelja i zidova podesta i rampe uz mrtvačnicu. </t>
  </si>
  <si>
    <t>VI. POSTAVA GOTOVIH BETONSKIH ELEMENATA</t>
  </si>
  <si>
    <t>VI. POSTAVA GOTOVIH BETONSKIH ELEMENATA - ukupno</t>
  </si>
  <si>
    <t>VIII.2</t>
  </si>
  <si>
    <t>VIII.3</t>
  </si>
  <si>
    <t>VIII.4</t>
  </si>
  <si>
    <t>IX.1</t>
  </si>
  <si>
    <t>X.1</t>
  </si>
  <si>
    <t>Betoniranje temelja rubnih zidova podesta i rampe uz mrtvačnicu na tamponu zbijenog drobljenca. Temelji dimenzija 40x40 cm, beton C25/30. Prije betoniranja obostrano ugraditi armaturnu mrežu Q 257 visine 80 cm obračunatu u zasebnoj stavci.</t>
  </si>
  <si>
    <t>Raskrivanje popločenja podesta ispred mrtvačnice od kamenih ploča zajedno s uklanjanjem betonske podloge i rubnih zidova. Stavka uključuje sav pomoćni materijal za rad, te utovar i odvoz svog otpadnog materijala na deponij. Obračun po m2 kompletno uklonjenog podesta.</t>
  </si>
  <si>
    <t>Dobava, ravnanje, sječenje i ugradnja armaturnih
mreža MAG Q257 u temelje, zidove i ploče podesta i rampe uz mrtvačnicu te podesta središnjeg križa.</t>
  </si>
  <si>
    <t>VII. STABILIZIRANI AGREGAT</t>
  </si>
  <si>
    <t>VII. STABILIZIRANI AGREGAT - ukupno</t>
  </si>
  <si>
    <t>VIII. KAMENARSKI RADOVI</t>
  </si>
  <si>
    <t>VIII. KAMENARSKI RADOVI - ukupno</t>
  </si>
  <si>
    <t>X.2</t>
  </si>
  <si>
    <t>V. TESARSKI RADOVI - ukupno</t>
  </si>
  <si>
    <t xml:space="preserve">PRIPOMENA: Troškovnik je izrađen za dokumentirano stanje na terenu. Ukoliko se prilikom izvođenja radova utvrdi drugačije stanje na terenu, time izazvane promjene ili dopune radova evidentirat će se i posebno obračunati. Radove treba izvoditi prema Programu kontrole i osiguranja kvalitete iz glavnog projekta, koji je sastavni dio ovog troškovnika. Geodetski radovi (iskolčenje trase i svih objekata u trasi, sva mjerenja koja su u vezi s prijenosom podataka iz projekata na teren i obrnuto, održavanje iskolčenih oznaka na terenu u cijelom razdoblju od početka radova do predaje radova investitoru, te izradu snimka izvedenog stanja) uključeni su u jedinične cijene pojedinih radova. U svim rušenjima obračunat je vertikalni i horizontalni transport otpadnog materijala, te deponiranje.                                          
Prije početka radova izvršiti pregled, fotografirati i sastaviti zapisnik o kompletnom stanju prostora. 
Ukoliko dođe do bilo kakve štete sanaciju izvršiti dogovorno ili isto riješiti ugovorom.                                                </t>
  </si>
  <si>
    <t>Dobava, doprema i ugradba ravnih betonskih parkovnih rubnjaka dim. 50x20x8 cm. Površinska obrada gornje plohe glatka siva. Postava u podložni beton obračunat u betonskim radovima.</t>
  </si>
  <si>
    <r>
      <t xml:space="preserve">Dobava, doprema i ugradba popločenja hodne plohe oproštajnog trga betonskim opločnicima dim. 10x10x8cm u pijesak na podlogu od zbijenog drobljenca. Površinska obrada granitno siva. U rad je uračunato popunjavanje reški kvarcnim pijeskom </t>
    </r>
    <r>
      <rPr>
        <sz val="8"/>
        <rFont val="Verdana"/>
        <family val="2"/>
      </rPr>
      <t>(0,3-0,6 mm</t>
    </r>
    <r>
      <rPr>
        <sz val="8"/>
        <rFont val="Verdana"/>
        <family val="2"/>
        <charset val="238"/>
      </rPr>
      <t>), zbijanje, te sva pripasivanja. Opločnici se polažu prema shemi i detaljima polaganja u glavnom projektu.</t>
    </r>
  </si>
  <si>
    <t>Uklanjanje betonskih parkovnih rubnjaka. Stavka uključuje uklanjanje podložnog betona, sav pomoćni materijal za rad te utovar i odvoz svog otpadnog materijala na deponij. Obračun po m1 kompletno uklonjenih rubnjaka.</t>
  </si>
  <si>
    <t>I.5.</t>
  </si>
  <si>
    <t xml:space="preserve">Iskop zbijenog tla III. kategorije za temelje zidova podesta i rampe uz mrtvačnicu. Iskop širine i dubine 60 cm. Odsijecanje stranica iskopa okomito. Planiranje dna iskopa uključeno.  </t>
  </si>
  <si>
    <t>Uređenje posteljice pješačkih i kolno pješačkih ploha koje se sastoji od valjanja planuma na modul zbijenosti Ms= 20 MN/m2 i stalnog geodetskog praćenja izvedbe. Obračun po m2 uređene i gotove posteljice spremne za polaganje geotekstila i ugradbu nosivog sloja drobljenca.</t>
  </si>
  <si>
    <t>Dobava, doprema i nasipavanje drobljenca sive boje granulacije 16/22 kao završne plohe partera debljine 20 cm uz stražnje zidove mrtvačnice.</t>
  </si>
  <si>
    <t>Betoniranje podložne trake za ugradnju betonskih parkovnih rubnjaka na tamponu zbijenog drobljenca. Traka širine i visine cca 30 cm, beton C12/15.</t>
  </si>
  <si>
    <t>Iskop zbijenog tla III. kategorije u sloju debljine 35 i 40 cm za uređenje tamponskog sloja pješačkih ploha i ugradbu podložnog betona rubnjaka. U stavku je uključen iskop za staze unutar postojećih grobnih polja koje nisu ucrtane u grafičkom dijelu projekta. Odsijecanje stranica iskopa okomito. Planiranje dna iskopa uključeno.</t>
  </si>
  <si>
    <t>Uređenje nosivog sloja pješačkih ploha od drobljenog kamenog materijala koje se sastoji od dovođenja sloja u nivelete iz projekta i postizanja dovoljne zbijenosti. Stavka se sastoji od dobave i strojne ugradnje drobljenog kamenog materijala (0/32) u debljini 30 cm, valjanja na odgovarajući modul zbijenosti (Ms=40 MN/m2 za pješačke staze, Ms=80 MN/m2 za oproštajni trg) te stalnog geodetskog praćenja izvedbe. U stavku je uključen nosivi sloj staza unutar postojećih grobnih polja koje nisu ucrtane u grafičkom dijelu projekta te se uređuju ovisno o prostornim mogućnostima. 
Obračun u m3 uređenog i gotovog nosivog sloja.</t>
  </si>
  <si>
    <r>
      <t xml:space="preserve">Nabava, doprema i ugradnja hidraulički vezanog završnog sloja hodnih ploha debljine 60 mm, tip kao „Stabilizer“ ili jednakovrijedan proizvod:
________________________________________                             
Kriteriji za ocjenu jednakovrijednosti: 
Materijal: lomljeni kameni agregat frakcije 0-8 mm, organsko-mineralno vezivo prirodnog podrijetla (bez aditiva ili kemijskih komponenti) 0,6% mase, nosivost sloja 80 MN/m2.
Ugradnja uključuje jednostruko zalijevanje cijele površine finim mlazom i zbijanje površine valjanjem bez vibracije u polusuhom stanju (težina valjka 1 – 3 tone). Sve površine nosivog i završnog sloja moraju biti ugrađene s padom u skladu s normom za vezane vodopropusne površine. Obračun po m². </t>
    </r>
    <r>
      <rPr>
        <sz val="8"/>
        <rFont val="Verdana"/>
        <family val="2"/>
      </rPr>
      <t>Stavka uključuje uređenje staza unutar postojećih grobnih polja koje nisu ucrtane u grafičkom dijelu projekta te se izvode ovisno o prostornim mogućnostima.</t>
    </r>
    <r>
      <rPr>
        <sz val="8"/>
        <rFont val="Verdana"/>
        <family val="2"/>
        <charset val="238"/>
      </rPr>
      <t xml:space="preserve"> </t>
    </r>
    <r>
      <rPr>
        <sz val="8"/>
        <rFont val="Verdana"/>
        <family val="2"/>
      </rPr>
      <t>Podloga od zbijenog drobljenca obračunata u zemljanim radovima.</t>
    </r>
  </si>
  <si>
    <t>Dobava, doprema i nasipavanje humusnog sloja prosječne debljine 10 cm uz močenje i lagano nabijanje.</t>
  </si>
  <si>
    <t>TROŠKOVNIK KRAJOBRAZNOG UREĐENJA</t>
  </si>
  <si>
    <t>Mjesno groblje Domagović</t>
  </si>
  <si>
    <t>Dobava, doprema i postava tipskog plastičnog kompostera s poklopcem min. zapremine 400 L.</t>
  </si>
  <si>
    <t>Raskrivanje popločenja od betonskih opločnika zajedno s uklanjanjem sloja pijeska pretpostavljene debljine 3-5 cm i nosivog sloja zbijenog drobljenca pretpostavljene debljine 30 cm. Stavka uključuje sav pomoćni materijal za rad te utovar i odvoz svog otpadnog materijala na deponij. Obračun po m2 kompletno uklonjenog popločenja do posteljice.</t>
  </si>
  <si>
    <t>Pažljivi iskop postojećih stabala likvidambara zajedno s korijenskim sustavom. Deponiranje i zaštita na gradilištu do povratka vlasniku.</t>
  </si>
  <si>
    <t>Dobava, doprema i ugradba pametnog solarnog spremnika za prikupljanje miješanog otpada s kompaktorom, zapremine 240 L, sa solarnim panelom min. 50W, loT kontrolerom, sustavom za prešanje otpada, zaslonom, LED indikacijom pedale za noge i pepeljarom.</t>
  </si>
  <si>
    <t>Dobava, doprema i ugradba pametne klupe s naslonom, s metalnom konstrukcijom i drvenim elementima za sjedenje/naslon, 4 USB punjača i Wi-Fi hotspot sustavom. Završna obrada metalne konstrukcije plastifikacija (RAL 7011). Stavka uključuje betonski temelj i fiksiranje  prema uputama proizvođača.</t>
  </si>
  <si>
    <t>III.2</t>
  </si>
  <si>
    <t>I.6.</t>
  </si>
  <si>
    <t>Betoniranje temeljnih stopa tipskih ulaznih vrata jugozapadne ograde u zemlji betonom C12/15 na podlozi od zbijenog drobljenca.</t>
  </si>
  <si>
    <t xml:space="preserve">Iskop zbijenog tla III. kategorije za temeljne stope stupova tipskih metalnih vrata jugozapadne ograde groblja. Iskop dim 40x40x80 cm. Odsijecanje stranica iskopa okomito. Planiranje dna iskopa uključeno.  </t>
  </si>
  <si>
    <t>II.10</t>
  </si>
  <si>
    <t>IX. BRAVARSKI RADOVI</t>
  </si>
  <si>
    <t xml:space="preserve">XI. OPREMA </t>
  </si>
  <si>
    <t>SVEUKUPNO I. - XI. bez PDV-a</t>
  </si>
  <si>
    <t xml:space="preserve">Dobava, doprema i ugradba ulaznih vrata unutar jugozapadne ograde groblja visine 1200mm te ukupne širine 4000mm, koja se sastoje od dva zaokretna krila širine 1500mm i jednog zaokretnog krila širine 900mm. Vratna krila se izvode tipskim panelima tip kao CreaZen, oslonjenim na tipske metalne stupove tip kao Bekafix, proizvođača Betafence ili jednakovrijedan proizvod:
_____________________________________
Kriteriji jednakovrijednosti:
Paneli od horizontalno položenih kvadratnih čeličnih cijevi 20×40 mm, na koje su obostrano zavarene blago zakošene vertikalno položene kvadratne čelične cijevi dim. 20x20 mm, s maksimalnim razmakom između vertikalnih cijevi 110 mm.
Metalne cijevi panela i stupova vruće cinčane i plastificirane (sloj poliestera debljine min. 60 mikrona, antracit boje /RAL7016/).
Stupovi se fiksiraju sidrenim vijcima u temelje obračunate u betonskim radovima. 
U cijenu stavke uključen sav potreban okov, rad i pomoćni materijal.  </t>
  </si>
  <si>
    <r>
      <t xml:space="preserve">Demontaža metalnih trokrilnih zaokretnih vrata jugozapadne ograde groblja ukupne </t>
    </r>
    <r>
      <rPr>
        <sz val="8"/>
        <color theme="1"/>
        <rFont val="Verdana"/>
        <family val="2"/>
      </rPr>
      <t>širine 400 cm,</t>
    </r>
    <r>
      <rPr>
        <sz val="8"/>
        <rFont val="Verdana"/>
        <family val="2"/>
        <charset val="238"/>
      </rPr>
      <t xml:space="preserve"> zajedno s nosivim čeličnim stupovima</t>
    </r>
    <r>
      <rPr>
        <sz val="8"/>
        <rFont val="Verdana"/>
        <family val="2"/>
      </rPr>
      <t xml:space="preserve">. Stavka uključuje sav pomoćni materijal za rad, te utovar i odvoz otpadnog materijala na deponij. </t>
    </r>
  </si>
  <si>
    <t>X.3</t>
  </si>
  <si>
    <t>XI. OPREMA GROBLJA - ukupno</t>
  </si>
  <si>
    <t>XI.7</t>
  </si>
  <si>
    <t>XI.5</t>
  </si>
  <si>
    <t>XI.2</t>
  </si>
  <si>
    <t>XI.1</t>
  </si>
  <si>
    <t>SVEUKUPNO I. - XI. s PDV-om</t>
  </si>
  <si>
    <t>X. s PDV-om (5%)</t>
  </si>
  <si>
    <t xml:space="preserve">I.-IX. + XI. bez PDV-a </t>
  </si>
  <si>
    <t>I.-IX. + XI. s PDV-om (25%)</t>
  </si>
  <si>
    <t>X. BILJNI MATERIJAL</t>
  </si>
  <si>
    <t>X. BILJNI MATERIJAL - ukupno</t>
  </si>
  <si>
    <r>
      <t>Dobava sadnica kaline (Ligustrum vulgare L.) visine</t>
    </r>
    <r>
      <rPr>
        <sz val="8"/>
        <color theme="1"/>
        <rFont val="Verdana"/>
        <family val="2"/>
      </rPr>
      <t xml:space="preserve"> min. 100 cm.</t>
    </r>
  </si>
  <si>
    <t>II.11</t>
  </si>
  <si>
    <t>II.12</t>
  </si>
  <si>
    <t>II.13</t>
  </si>
  <si>
    <t>II.14</t>
  </si>
  <si>
    <t>Dobava smjese travnog sjemena 0.05 kg/m2. Sastav smjese:
 Festuca rubra commutatekoket 20%
 Festuca rubra trichophilla Lorita  20 %
 Lolium perenne Lorette 40%
 Lolium  perenne Lorine 10%
 Poa pratensis saskia 7%
 Poa pratensis supra 3 %</t>
  </si>
  <si>
    <t>Dobava sadnica stabala običnog graba (Carpinus betulus L.). Sadnice moraju biti školovane u rasadniku s pravilno razvijenom provodnicom debla, minimalne visine 3.0 metra.</t>
  </si>
  <si>
    <t>Sadnja živice: Iskop širine 40 cm s izmjenom 100% zemlje, gnojenje s 15 lit. komposta po m1, sadnja, jednokratno zalijevanje. Sadnja "cik-cak" (9 kom/m1) sa svim potrebnim radovima. Obračun po m1 bez sadnica.</t>
  </si>
  <si>
    <t xml:space="preserve">Iskop sloja zemlje III. kategorije debljine 10 cm za uređenje zatravljenih ploha prema projektu. </t>
  </si>
  <si>
    <t>II.15</t>
  </si>
  <si>
    <t>Dobava, doprema i postava PVC vreća ("spremnika") vode 60/75 litara za natapanje sadnica stabala.</t>
  </si>
  <si>
    <r>
      <t xml:space="preserve">Dobava, doprema i ugradba tipskog info panela dim. </t>
    </r>
    <r>
      <rPr>
        <sz val="8"/>
        <rFont val="Verdana"/>
        <family val="2"/>
      </rPr>
      <t>1600 x 2100 mm</t>
    </r>
    <r>
      <rPr>
        <sz val="8"/>
        <rFont val="Verdana"/>
        <family val="2"/>
        <charset val="238"/>
      </rPr>
      <t xml:space="preserve"> za postavu plana groblja i informacija/uputa na Brailleovu pismu. Svi metalni elementi plastificirani, RAL 7016. Stavka uključuje betonski temelj i fiksiranje  prema uputama proizvođača.</t>
    </r>
  </si>
  <si>
    <t xml:space="preserve">Dobava, doprema i ugradba popločenja podesta i rampe ispred mrtvačnice pločama granita dim. 60x40x5 cm. Ploče rezane na svim stranicama. Površinska obrada gazne plohe paljenje. Postava s reškama širine 5 mm. 
Granit tip kao Nero Impala ili jednakovrijedan proizvod:
_____________________________________
Kriteriji jednakovrijednosti: 
Tvrdoća po Mohsu 6–7; upijanje vode 0,10–0,40%; gustoća min. 2.600 kg/m³; tlačna čvrstoća u suhom stanju iznad 170 MPa, otpornost na habanje min. 9,0 cm3/50 cm2; vlačna čvrstoća min 10 Mpa.
U rad je uračunato pripasivanje. Ploče se polažu prema shemi i detaljima polaganja u projektu. Obračun po m2 gotovog i fugiranog popločenja. </t>
  </si>
  <si>
    <t>Dobava, doprema i ugradba popločenja podesta središnjeg križa pločama granita dim. 60x40x5 cm. Ploče rezane na svim stranicama. Površinska obrada gornje plohe poliranje. Postava s reškama širine 5 mm. 
Granit tip kao Nero Impala ili jednakovrijedan proizvod:
_____________________________________
Kriteriji jednakovrijednosti: 
Tvrdoća po Mohsu 6–7; upijanje vode 0,10–0,40%; gustoća min. 2.600 kg/m³; tlačna čvrstoća u suhom stanju iznad 170 MPa, otpornost na habanje min. 9,0 cm3/50 cm2; vlačna čvrstoća min 10 Mpa.
Ploče se polažu prema shemi i detaljima polaganja u projektu. Obračun po m2 gotovog i fugiranog popločenja.</t>
  </si>
  <si>
    <t>Dobava, doprema i ugradba kamenih ploča granita dim. 60x18x3 cm za vertikalno oblaganje betonskih zidova podesta i rampe ispred mrtvačnice. Ploče granita rezane na svim stranicama. Površinska obrada vidljive plohe paljenje. Fugiranje između ploča izvesti posebnom masom u tamno sivoj boji prema izboru projektanta. Postava s reškama širine 5 mm koje moraju pratiti reške horizontalne obloge podesta. 
Granit tip kao Nero Impala ili jednakovrijedan proizvod:
_____________________________________
Kriteriji jednakovrijednosti: 
Tvrdoća po Mohsu 6–7; upijanje vode 0,10–0,40%; gustoća min. 2.600 kg/m³; tlačna čvrstoća u suhom stanju iznad 170 MPa, otpornost na habanje min. 9,0 cm3/50 cm2; vlačna čvrstoća min 10 Mpa.
Masa za fugiranje tip kao Rompox D2000 ili jednakovrijedan proizvod:
_____________________________________
Kriteriji jednakovrijednosti: 
Tlačna čvrstoća min. 50,0 N/mm²; vlačna čvrstoća min. 15,0 N/mm², gustoća min. 1,7 kg/dm³; upijanje vode 9,06 x 10-6 m/s 
Ploče se postavljaju prema shemi i detaljima u projektu. Obračun po m2 gotovog i fugiranog popločenja.</t>
  </si>
  <si>
    <t>Dobava, doprema i ugradba kamenih ploča granita dim. 60x15x3 cm za vertikalno oblaganje betonskih zidova podesta središnjeg križa. Ploče granita rezane na svim stranicama. Površinska obrada vidljive plohe poliranje. Fugiranje između ploča izvesti posebnom masom u tamno sivoj boji prema izboru projektanta. Postava s reškama širine 5 mm koje moraju pratiti reške horizontalne obloge podesta. 
Granit tip kao Nero Impala ili jednakovrijedan proizvod:
_____________________________________
Kriteriji jednakovrijednosti: 
Tvrdoća po Mohsu 6–7; upijanje vode 0,10–0,40%; gustoća min. 2.600 kg/m³; tlačna čvrstoća u suhom stanju iznad 170 MPa, otpornost na habanje min. 9,0 cm3/50 cm2; vlačna čvrstoća min 10 Mpa.
Masa za fugiranje tip kao Rompox D2000 ili jednakovrijedan proizvod:
_____________________________________
Kriteriji jednakovrijednosti: 
Tlačna čvrstoća min. 50,0 N/mm²; vlačna čvrstoća min. 15,0 N/mm², gustoća min. 1,7 kg/dm³; upijanje vode 9,06 x 10-6 m/s 
Ploče se postavljaju prema shemi i detaljima u projektu. Obračun po m2 gotovog i fugiranog popločenja.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</si>
</sst>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238"/>
    </font>
    <font>
      <sz val="8"/>
      <name val="Verdana"/>
      <family val="2"/>
      <charset val="238"/>
    </font>
    <font>
      <b/>
      <sz val="10"/>
      <name val="Verdana"/>
      <family val="2"/>
      <charset val="238"/>
    </font>
    <font>
      <sz val="10"/>
      <name val="Verdana"/>
      <family val="2"/>
      <charset val="238"/>
    </font>
    <font>
      <sz val="12"/>
      <name val="Verdana"/>
      <family val="2"/>
      <charset val="238"/>
    </font>
    <font>
      <sz val="8"/>
      <color indexed="10"/>
      <name val="Verdana"/>
      <family val="2"/>
    </font>
    <font>
      <sz val="8"/>
      <color indexed="9"/>
      <name val="Verdana"/>
      <family val="2"/>
    </font>
    <font>
      <sz val="8"/>
      <name val="Verdana"/>
      <family val="2"/>
    </font>
    <font>
      <b/>
      <sz val="16"/>
      <name val="Verdana"/>
      <family val="2"/>
    </font>
    <font>
      <b/>
      <sz val="8"/>
      <color rgb="FFFF0000"/>
      <name val="Verdana"/>
      <family val="2"/>
    </font>
    <font>
      <b/>
      <sz val="13"/>
      <color indexed="9"/>
      <name val="Verdana"/>
      <family val="2"/>
      <charset val="238"/>
    </font>
    <font>
      <sz val="13"/>
      <name val="Arial"/>
      <family val="2"/>
    </font>
    <font>
      <b/>
      <sz val="14"/>
      <name val="Verdana"/>
      <family val="2"/>
    </font>
    <font>
      <sz val="8"/>
      <color theme="1"/>
      <name val="Verdana"/>
      <family val="2"/>
    </font>
    <font>
      <sz val="10"/>
      <name val="Verdana"/>
      <family val="2"/>
    </font>
  </fonts>
  <fills count="2">
    <fill>
      <patternFill patternType="none"/>
    </fill>
    <fill>
      <patternFill patternType="gray125"/>
    </fill>
  </fills>
  <borders count="32">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s>
  <cellStyleXfs count="1">
    <xf numFmtId="0" fontId="0" fillId="0" borderId="0"/>
  </cellStyleXfs>
  <cellXfs count="107">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4" fontId="1" fillId="0" borderId="5" xfId="0" applyNumberFormat="1" applyFont="1" applyBorder="1" applyAlignment="1">
      <alignment vertical="center"/>
    </xf>
    <xf numFmtId="0" fontId="4" fillId="0" borderId="0" xfId="0" applyFont="1" applyAlignment="1">
      <alignment horizontal="center" vertical="center" wrapText="1"/>
    </xf>
    <xf numFmtId="0" fontId="9" fillId="0" borderId="0" xfId="0" applyFont="1" applyAlignment="1">
      <alignment horizontal="center" vertical="center" wrapText="1"/>
    </xf>
    <xf numFmtId="4" fontId="6" fillId="0" borderId="0" xfId="0" applyNumberFormat="1" applyFont="1" applyAlignment="1">
      <alignment horizontal="center" vertical="center" wrapText="1"/>
    </xf>
    <xf numFmtId="0" fontId="7" fillId="0" borderId="0" xfId="0" applyFont="1" applyAlignment="1">
      <alignment horizontal="center" vertical="center" wrapText="1"/>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2" fontId="1" fillId="0" borderId="0" xfId="0" applyNumberFormat="1" applyFont="1" applyAlignment="1">
      <alignment horizontal="center" vertical="center" wrapText="1"/>
    </xf>
    <xf numFmtId="4" fontId="1" fillId="0" borderId="0" xfId="0" applyNumberFormat="1" applyFont="1" applyAlignment="1">
      <alignment horizontal="right" vertical="center" wrapText="1"/>
    </xf>
    <xf numFmtId="4" fontId="1"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2"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8" xfId="0" applyFont="1" applyBorder="1" applyAlignment="1">
      <alignment horizontal="left" vertical="center" wrapText="1"/>
    </xf>
    <xf numFmtId="4" fontId="1" fillId="0" borderId="2" xfId="0" applyNumberFormat="1" applyFont="1" applyBorder="1" applyAlignment="1" applyProtection="1">
      <alignment horizontal="right" vertical="center"/>
      <protection locked="0"/>
    </xf>
    <xf numFmtId="0" fontId="1" fillId="0" borderId="2" xfId="0" applyFont="1" applyBorder="1" applyAlignment="1">
      <alignment horizontal="left" vertical="center" wrapText="1"/>
    </xf>
    <xf numFmtId="4" fontId="1" fillId="0" borderId="13" xfId="0" applyNumberFormat="1" applyFont="1" applyBorder="1" applyAlignment="1">
      <alignmen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4" fontId="2" fillId="0" borderId="13" xfId="0" applyNumberFormat="1" applyFont="1" applyBorder="1" applyAlignment="1">
      <alignment vertical="center" wrapText="1"/>
    </xf>
    <xf numFmtId="4" fontId="1" fillId="0" borderId="14" xfId="0" applyNumberFormat="1" applyFont="1" applyBorder="1" applyAlignment="1">
      <alignment horizontal="right" vertical="center" wrapText="1"/>
    </xf>
    <xf numFmtId="4" fontId="1" fillId="0" borderId="12" xfId="0" applyNumberFormat="1" applyFont="1" applyBorder="1" applyAlignment="1">
      <alignment vertical="center"/>
    </xf>
    <xf numFmtId="4" fontId="1" fillId="0" borderId="2" xfId="0" applyNumberFormat="1" applyFont="1" applyBorder="1" applyAlignment="1">
      <alignment horizontal="right" vertical="center" wrapText="1"/>
    </xf>
    <xf numFmtId="0" fontId="1" fillId="0" borderId="8" xfId="0" applyFont="1" applyBorder="1" applyAlignment="1">
      <alignment horizontal="justify" vertical="center" wrapText="1"/>
    </xf>
    <xf numFmtId="4" fontId="1" fillId="0" borderId="1" xfId="0" applyNumberFormat="1" applyFont="1" applyBorder="1" applyAlignment="1">
      <alignment horizontal="center" vertical="center"/>
    </xf>
    <xf numFmtId="0" fontId="1" fillId="0" borderId="4" xfId="0" applyFont="1" applyBorder="1" applyAlignment="1">
      <alignment vertical="center" wrapText="1"/>
    </xf>
    <xf numFmtId="4" fontId="1" fillId="0" borderId="2" xfId="0" applyNumberFormat="1" applyFont="1" applyBorder="1" applyAlignment="1">
      <alignment horizontal="center" vertical="center"/>
    </xf>
    <xf numFmtId="4" fontId="1" fillId="0" borderId="4" xfId="0" applyNumberFormat="1" applyFont="1" applyBorder="1" applyAlignment="1">
      <alignment horizontal="justify" vertical="center" wrapText="1"/>
    </xf>
    <xf numFmtId="1" fontId="1" fillId="0" borderId="2" xfId="0" applyNumberFormat="1" applyFont="1" applyBorder="1" applyAlignment="1">
      <alignment horizontal="center" vertical="center" wrapText="1"/>
    </xf>
    <xf numFmtId="4" fontId="1" fillId="0" borderId="3" xfId="0" applyNumberFormat="1" applyFont="1" applyBorder="1" applyAlignment="1">
      <alignment horizontal="righ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4" fontId="2" fillId="0" borderId="5" xfId="0" applyNumberFormat="1" applyFont="1" applyBorder="1" applyAlignment="1">
      <alignment vertical="center" wrapText="1"/>
    </xf>
    <xf numFmtId="4" fontId="1" fillId="0" borderId="4" xfId="0" applyNumberFormat="1" applyFont="1" applyBorder="1" applyAlignment="1">
      <alignment vertical="center" wrapText="1"/>
    </xf>
    <xf numFmtId="4" fontId="1" fillId="0" borderId="4" xfId="0" applyNumberFormat="1" applyFont="1" applyBorder="1" applyAlignment="1">
      <alignment horizontal="left" vertical="center" wrapText="1"/>
    </xf>
    <xf numFmtId="2" fontId="1" fillId="0" borderId="7" xfId="0" applyNumberFormat="1" applyFont="1" applyBorder="1" applyAlignment="1">
      <alignment horizontal="center" vertical="center" wrapText="1"/>
    </xf>
    <xf numFmtId="0" fontId="1" fillId="0" borderId="4" xfId="0" applyFont="1" applyBorder="1" applyAlignment="1">
      <alignment horizontal="left" vertical="center" wrapText="1"/>
    </xf>
    <xf numFmtId="0" fontId="2" fillId="0" borderId="5" xfId="0" applyFont="1" applyBorder="1" applyAlignment="1">
      <alignment horizontal="left" vertical="center" wrapText="1"/>
    </xf>
    <xf numFmtId="49" fontId="13" fillId="0" borderId="1" xfId="0" applyNumberFormat="1" applyFont="1" applyBorder="1" applyAlignment="1">
      <alignment horizontal="center" vertical="center" wrapText="1"/>
    </xf>
    <xf numFmtId="4" fontId="13" fillId="0" borderId="4" xfId="0" applyNumberFormat="1" applyFont="1" applyBorder="1" applyAlignment="1">
      <alignment horizontal="justify" vertical="center" wrapText="1"/>
    </xf>
    <xf numFmtId="49" fontId="13"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4" fontId="13" fillId="0" borderId="2" xfId="0" applyNumberFormat="1" applyFont="1" applyBorder="1" applyAlignment="1">
      <alignment horizontal="right" vertical="center" wrapText="1"/>
    </xf>
    <xf numFmtId="4" fontId="13" fillId="0" borderId="3" xfId="0" applyNumberFormat="1" applyFont="1" applyBorder="1" applyAlignment="1">
      <alignment horizontal="right" vertical="center" wrapText="1"/>
    </xf>
    <xf numFmtId="4" fontId="1" fillId="0" borderId="11" xfId="0" applyNumberFormat="1" applyFont="1" applyBorder="1" applyAlignment="1">
      <alignment horizontal="center" vertical="center"/>
    </xf>
    <xf numFmtId="0" fontId="1" fillId="0" borderId="8" xfId="0" applyFont="1" applyBorder="1" applyAlignment="1">
      <alignment vertical="center" wrapText="1"/>
    </xf>
    <xf numFmtId="4" fontId="1" fillId="0" borderId="8" xfId="0" applyNumberFormat="1" applyFont="1" applyBorder="1" applyAlignment="1">
      <alignment horizontal="center" vertical="center"/>
    </xf>
    <xf numFmtId="4" fontId="1" fillId="0" borderId="8" xfId="0" applyNumberFormat="1" applyFont="1" applyBorder="1" applyAlignment="1" applyProtection="1">
      <alignment horizontal="right" vertical="center"/>
      <protection locked="0"/>
    </xf>
    <xf numFmtId="49" fontId="1" fillId="0" borderId="6" xfId="0" applyNumberFormat="1" applyFont="1" applyBorder="1" applyAlignment="1">
      <alignment horizontal="center" vertical="center" wrapText="1"/>
    </xf>
    <xf numFmtId="4" fontId="13" fillId="0" borderId="2" xfId="0" applyNumberFormat="1" applyFont="1" applyBorder="1" applyAlignment="1">
      <alignment horizontal="justify" vertical="center" wrapText="1"/>
    </xf>
    <xf numFmtId="4" fontId="1" fillId="0" borderId="7" xfId="0" applyNumberFormat="1" applyFont="1" applyBorder="1" applyAlignment="1">
      <alignment horizontal="center" vertical="center"/>
    </xf>
    <xf numFmtId="4" fontId="1" fillId="0" borderId="7" xfId="0" applyNumberFormat="1" applyFont="1" applyBorder="1" applyAlignment="1">
      <alignment horizontal="right" vertical="center" wrapText="1"/>
    </xf>
    <xf numFmtId="4" fontId="3" fillId="0" borderId="27" xfId="0" applyNumberFormat="1" applyFont="1" applyBorder="1" applyAlignment="1">
      <alignment vertical="center" wrapText="1"/>
    </xf>
    <xf numFmtId="4" fontId="3" fillId="0" borderId="17" xfId="0" applyNumberFormat="1" applyFont="1" applyBorder="1" applyAlignment="1">
      <alignment vertical="center" wrapText="1"/>
    </xf>
    <xf numFmtId="4" fontId="3" fillId="0" borderId="31" xfId="0" applyNumberFormat="1" applyFont="1" applyBorder="1" applyAlignment="1">
      <alignment vertical="center" wrapText="1"/>
    </xf>
    <xf numFmtId="4" fontId="2" fillId="0" borderId="3" xfId="0" applyNumberFormat="1" applyFont="1" applyBorder="1" applyAlignment="1">
      <alignment vertical="center" wrapText="1"/>
    </xf>
    <xf numFmtId="4" fontId="14" fillId="0" borderId="18" xfId="0" applyNumberFormat="1" applyFont="1" applyBorder="1" applyAlignment="1">
      <alignment vertical="center" wrapText="1"/>
    </xf>
    <xf numFmtId="0" fontId="2" fillId="0" borderId="0" xfId="0" applyFont="1" applyAlignment="1">
      <alignment horizontal="left" vertical="center" wrapText="1"/>
    </xf>
    <xf numFmtId="4" fontId="2" fillId="0" borderId="0" xfId="0" applyNumberFormat="1" applyFont="1" applyAlignment="1">
      <alignmen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1"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5" xfId="0" applyFont="1" applyBorder="1" applyAlignment="1">
      <alignment horizontal="left" vertical="center"/>
    </xf>
    <xf numFmtId="0" fontId="1" fillId="0" borderId="8" xfId="0" applyFont="1" applyBorder="1" applyAlignment="1">
      <alignment horizontal="left" vertical="center" wrapText="1"/>
    </xf>
    <xf numFmtId="0" fontId="1"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49" fontId="8" fillId="0" borderId="22" xfId="0" applyNumberFormat="1" applyFont="1" applyBorder="1" applyAlignment="1">
      <alignment horizontal="left" vertical="center" wrapText="1"/>
    </xf>
    <xf numFmtId="49" fontId="8" fillId="0" borderId="23"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16" xfId="0" applyNumberFormat="1" applyFont="1" applyBorder="1" applyAlignment="1">
      <alignment horizontal="left" vertical="center" wrapText="1"/>
    </xf>
    <xf numFmtId="49" fontId="12" fillId="0" borderId="22" xfId="0" applyNumberFormat="1" applyFont="1" applyBorder="1" applyAlignment="1">
      <alignment horizontal="left" vertical="center" wrapText="1"/>
    </xf>
    <xf numFmtId="49" fontId="10" fillId="0" borderId="23"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3" xfId="0" applyFont="1" applyBorder="1" applyAlignment="1">
      <alignment horizontal="lef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left" vertical="center" wrapText="1"/>
    </xf>
    <xf numFmtId="0" fontId="1" fillId="0" borderId="4" xfId="0" applyFont="1" applyFill="1" applyBorder="1" applyAlignment="1">
      <alignment horizontal="left"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9"/>
  <sheetViews>
    <sheetView tabSelected="1" view="pageLayout" zoomScaleSheetLayoutView="50" workbookViewId="0">
      <selection activeCell="H7" sqref="H7"/>
    </sheetView>
  </sheetViews>
  <sheetFormatPr defaultRowHeight="10.5" x14ac:dyDescent="0.2"/>
  <cols>
    <col min="1" max="1" width="6.85546875" style="8" customWidth="1"/>
    <col min="2" max="2" width="45.5703125" style="9" customWidth="1"/>
    <col min="3" max="3" width="4.85546875" style="8" customWidth="1"/>
    <col min="4" max="4" width="8.85546875" style="10" customWidth="1"/>
    <col min="5" max="5" width="11" style="11" customWidth="1"/>
    <col min="6" max="6" width="13.28515625" style="11" customWidth="1"/>
    <col min="7" max="7" width="30.5703125" style="1" customWidth="1"/>
    <col min="8" max="8" width="41.85546875" style="1" customWidth="1"/>
    <col min="9" max="9" width="20.28515625" style="1" customWidth="1"/>
    <col min="10" max="10" width="22.5703125" style="1" customWidth="1"/>
    <col min="11" max="16384" width="9.140625" style="1"/>
  </cols>
  <sheetData>
    <row r="1" spans="1:6" ht="39" customHeight="1" x14ac:dyDescent="0.2">
      <c r="A1" s="87" t="s">
        <v>85</v>
      </c>
      <c r="B1" s="88"/>
      <c r="C1" s="88"/>
      <c r="D1" s="88"/>
      <c r="E1" s="88"/>
      <c r="F1" s="89"/>
    </row>
    <row r="2" spans="1:6" ht="5.25" customHeight="1" x14ac:dyDescent="0.2">
      <c r="A2" s="90"/>
      <c r="B2" s="91"/>
      <c r="C2" s="91"/>
      <c r="D2" s="91"/>
      <c r="E2" s="91"/>
      <c r="F2" s="92"/>
    </row>
    <row r="3" spans="1:6" s="2" customFormat="1" ht="15" customHeight="1" x14ac:dyDescent="0.2">
      <c r="A3" s="93" t="s">
        <v>84</v>
      </c>
      <c r="B3" s="94"/>
      <c r="C3" s="94"/>
      <c r="D3" s="94"/>
      <c r="E3" s="94"/>
      <c r="F3" s="95"/>
    </row>
    <row r="4" spans="1:6" s="2" customFormat="1" ht="31.5" customHeight="1" x14ac:dyDescent="0.2">
      <c r="A4" s="96"/>
      <c r="B4" s="97"/>
      <c r="C4" s="97"/>
      <c r="D4" s="97"/>
      <c r="E4" s="97"/>
      <c r="F4" s="98"/>
    </row>
    <row r="5" spans="1:6" ht="13.5" customHeight="1" x14ac:dyDescent="0.2">
      <c r="A5" s="99"/>
      <c r="B5" s="100"/>
      <c r="C5" s="100"/>
      <c r="D5" s="100"/>
      <c r="E5" s="100"/>
      <c r="F5" s="101"/>
    </row>
    <row r="6" spans="1:6" ht="117.75" customHeight="1" x14ac:dyDescent="0.2">
      <c r="A6" s="79" t="s">
        <v>71</v>
      </c>
      <c r="B6" s="80"/>
      <c r="C6" s="80"/>
      <c r="D6" s="80"/>
      <c r="E6" s="80"/>
      <c r="F6" s="81"/>
    </row>
    <row r="7" spans="1:6" ht="12.75" customHeight="1" x14ac:dyDescent="0.2">
      <c r="A7" s="99"/>
      <c r="B7" s="100"/>
      <c r="C7" s="100"/>
      <c r="D7" s="100"/>
      <c r="E7" s="100"/>
      <c r="F7" s="101"/>
    </row>
    <row r="8" spans="1:6" ht="28.5" customHeight="1" x14ac:dyDescent="0.2">
      <c r="A8" s="13" t="s">
        <v>4</v>
      </c>
      <c r="B8" s="14" t="s">
        <v>5</v>
      </c>
      <c r="C8" s="15" t="s">
        <v>6</v>
      </c>
      <c r="D8" s="16" t="s">
        <v>7</v>
      </c>
      <c r="E8" s="17" t="s">
        <v>8</v>
      </c>
      <c r="F8" s="18" t="s">
        <v>9</v>
      </c>
    </row>
    <row r="9" spans="1:6" ht="26.25" customHeight="1" x14ac:dyDescent="0.2">
      <c r="A9" s="84" t="s">
        <v>20</v>
      </c>
      <c r="B9" s="85"/>
      <c r="C9" s="85"/>
      <c r="D9" s="85"/>
      <c r="E9" s="85"/>
      <c r="F9" s="86"/>
    </row>
    <row r="10" spans="1:6" ht="54.75" customHeight="1" x14ac:dyDescent="0.2">
      <c r="A10" s="13" t="s">
        <v>13</v>
      </c>
      <c r="B10" s="19" t="s">
        <v>35</v>
      </c>
      <c r="C10" s="15" t="s">
        <v>10</v>
      </c>
      <c r="D10" s="16">
        <v>3</v>
      </c>
      <c r="E10" s="20"/>
      <c r="F10" s="3"/>
    </row>
    <row r="11" spans="1:6" ht="84" customHeight="1" x14ac:dyDescent="0.2">
      <c r="A11" s="13" t="s">
        <v>16</v>
      </c>
      <c r="B11" s="19" t="s">
        <v>87</v>
      </c>
      <c r="C11" s="15" t="s">
        <v>14</v>
      </c>
      <c r="D11" s="16">
        <v>373</v>
      </c>
      <c r="E11" s="20"/>
      <c r="F11" s="3"/>
    </row>
    <row r="12" spans="1:6" ht="63.75" customHeight="1" x14ac:dyDescent="0.2">
      <c r="A12" s="13" t="s">
        <v>17</v>
      </c>
      <c r="B12" s="19" t="s">
        <v>74</v>
      </c>
      <c r="C12" s="15" t="s">
        <v>12</v>
      </c>
      <c r="D12" s="16">
        <v>81</v>
      </c>
      <c r="E12" s="20"/>
      <c r="F12" s="3"/>
    </row>
    <row r="13" spans="1:6" ht="73.5" customHeight="1" x14ac:dyDescent="0.2">
      <c r="A13" s="13" t="s">
        <v>19</v>
      </c>
      <c r="B13" s="19" t="s">
        <v>63</v>
      </c>
      <c r="C13" s="15" t="s">
        <v>14</v>
      </c>
      <c r="D13" s="16">
        <v>33</v>
      </c>
      <c r="E13" s="20"/>
      <c r="F13" s="3"/>
    </row>
    <row r="14" spans="1:6" ht="67.5" customHeight="1" x14ac:dyDescent="0.2">
      <c r="A14" s="13" t="s">
        <v>75</v>
      </c>
      <c r="B14" s="19" t="s">
        <v>100</v>
      </c>
      <c r="C14" s="15" t="s">
        <v>10</v>
      </c>
      <c r="D14" s="16">
        <v>1</v>
      </c>
      <c r="E14" s="20"/>
      <c r="F14" s="3"/>
    </row>
    <row r="15" spans="1:6" ht="51.75" customHeight="1" x14ac:dyDescent="0.2">
      <c r="A15" s="13" t="s">
        <v>92</v>
      </c>
      <c r="B15" s="21" t="s">
        <v>88</v>
      </c>
      <c r="C15" s="15" t="s">
        <v>10</v>
      </c>
      <c r="D15" s="16">
        <v>9</v>
      </c>
      <c r="E15" s="20"/>
      <c r="F15" s="22"/>
    </row>
    <row r="16" spans="1:6" ht="26.25" customHeight="1" x14ac:dyDescent="0.2">
      <c r="A16" s="74" t="str">
        <f>CONCATENATE(A9,"- ukupno")</f>
        <v>I. PRIPREMNI RADOVI- ukupno</v>
      </c>
      <c r="B16" s="75"/>
      <c r="C16" s="75"/>
      <c r="D16" s="75"/>
      <c r="E16" s="75"/>
      <c r="F16" s="25"/>
    </row>
    <row r="17" spans="1:8" ht="37.5" customHeight="1" x14ac:dyDescent="0.2">
      <c r="A17" s="23"/>
      <c r="B17" s="24"/>
      <c r="C17" s="24"/>
      <c r="D17" s="24"/>
      <c r="E17" s="24"/>
      <c r="F17" s="25"/>
    </row>
    <row r="18" spans="1:8" ht="24.75" customHeight="1" x14ac:dyDescent="0.2">
      <c r="A18" s="84" t="s">
        <v>21</v>
      </c>
      <c r="B18" s="85"/>
      <c r="C18" s="85"/>
      <c r="D18" s="85"/>
      <c r="E18" s="85"/>
      <c r="F18" s="86"/>
    </row>
    <row r="19" spans="1:8" ht="49.5" customHeight="1" x14ac:dyDescent="0.2">
      <c r="A19" s="79" t="s">
        <v>34</v>
      </c>
      <c r="B19" s="80"/>
      <c r="C19" s="80"/>
      <c r="D19" s="80"/>
      <c r="E19" s="80"/>
      <c r="F19" s="81"/>
    </row>
    <row r="20" spans="1:8" ht="54.75" customHeight="1" x14ac:dyDescent="0.2">
      <c r="A20" s="13" t="s">
        <v>11</v>
      </c>
      <c r="B20" s="19" t="s">
        <v>76</v>
      </c>
      <c r="C20" s="15" t="s">
        <v>0</v>
      </c>
      <c r="D20" s="16">
        <v>6.5</v>
      </c>
      <c r="E20" s="26"/>
      <c r="F20" s="27"/>
    </row>
    <row r="21" spans="1:8" ht="54.75" customHeight="1" x14ac:dyDescent="0.2">
      <c r="A21" s="13" t="s">
        <v>22</v>
      </c>
      <c r="B21" s="19" t="s">
        <v>94</v>
      </c>
      <c r="C21" s="15" t="s">
        <v>0</v>
      </c>
      <c r="D21" s="16">
        <v>0.5</v>
      </c>
      <c r="E21" s="26"/>
      <c r="F21" s="27"/>
    </row>
    <row r="22" spans="1:8" ht="81" customHeight="1" x14ac:dyDescent="0.2">
      <c r="A22" s="13" t="s">
        <v>23</v>
      </c>
      <c r="B22" s="19" t="s">
        <v>80</v>
      </c>
      <c r="C22" s="15" t="s">
        <v>0</v>
      </c>
      <c r="D22" s="16">
        <v>710</v>
      </c>
      <c r="E22" s="26"/>
      <c r="F22" s="27"/>
    </row>
    <row r="23" spans="1:8" ht="37.5" customHeight="1" x14ac:dyDescent="0.2">
      <c r="A23" s="13" t="s">
        <v>24</v>
      </c>
      <c r="B23" s="19" t="s">
        <v>121</v>
      </c>
      <c r="C23" s="15" t="s">
        <v>0</v>
      </c>
      <c r="D23" s="16">
        <v>75</v>
      </c>
      <c r="E23" s="26"/>
      <c r="F23" s="27"/>
      <c r="G23" s="4"/>
    </row>
    <row r="24" spans="1:8" ht="75" customHeight="1" x14ac:dyDescent="0.2">
      <c r="A24" s="13" t="s">
        <v>25</v>
      </c>
      <c r="B24" s="19" t="s">
        <v>77</v>
      </c>
      <c r="C24" s="15" t="s">
        <v>14</v>
      </c>
      <c r="D24" s="16">
        <v>1800</v>
      </c>
      <c r="E24" s="26"/>
      <c r="F24" s="27"/>
      <c r="G24" s="4"/>
    </row>
    <row r="25" spans="1:8" ht="51" customHeight="1" x14ac:dyDescent="0.2">
      <c r="A25" s="13" t="s">
        <v>26</v>
      </c>
      <c r="B25" s="19" t="s">
        <v>32</v>
      </c>
      <c r="C25" s="15" t="s">
        <v>14</v>
      </c>
      <c r="D25" s="16">
        <v>2000</v>
      </c>
      <c r="E25" s="28"/>
      <c r="F25" s="3"/>
    </row>
    <row r="26" spans="1:8" ht="144.75" customHeight="1" x14ac:dyDescent="0.2">
      <c r="A26" s="13" t="s">
        <v>27</v>
      </c>
      <c r="B26" s="19" t="s">
        <v>81</v>
      </c>
      <c r="C26" s="15" t="s">
        <v>0</v>
      </c>
      <c r="D26" s="16">
        <v>560</v>
      </c>
      <c r="E26" s="26"/>
      <c r="F26" s="27"/>
    </row>
    <row r="27" spans="1:8" ht="46.5" customHeight="1" x14ac:dyDescent="0.2">
      <c r="A27" s="13" t="s">
        <v>29</v>
      </c>
      <c r="B27" s="29" t="s">
        <v>78</v>
      </c>
      <c r="C27" s="15" t="s">
        <v>0</v>
      </c>
      <c r="D27" s="16">
        <v>2.5</v>
      </c>
      <c r="E27" s="28"/>
      <c r="F27" s="3"/>
    </row>
    <row r="28" spans="1:8" ht="39" customHeight="1" x14ac:dyDescent="0.2">
      <c r="A28" s="13" t="s">
        <v>31</v>
      </c>
      <c r="B28" s="29" t="s">
        <v>83</v>
      </c>
      <c r="C28" s="15" t="s">
        <v>0</v>
      </c>
      <c r="D28" s="16">
        <v>75</v>
      </c>
      <c r="E28" s="28"/>
      <c r="F28" s="3"/>
    </row>
    <row r="29" spans="1:8" ht="36" customHeight="1" x14ac:dyDescent="0.2">
      <c r="A29" s="30" t="s">
        <v>95</v>
      </c>
      <c r="B29" s="31" t="s">
        <v>50</v>
      </c>
      <c r="C29" s="32" t="s">
        <v>14</v>
      </c>
      <c r="D29" s="32">
        <v>735</v>
      </c>
      <c r="E29" s="20"/>
      <c r="F29" s="3"/>
      <c r="G29" s="4"/>
      <c r="H29" s="4"/>
    </row>
    <row r="30" spans="1:8" ht="27" customHeight="1" x14ac:dyDescent="0.2">
      <c r="A30" s="30" t="s">
        <v>114</v>
      </c>
      <c r="B30" s="31" t="s">
        <v>49</v>
      </c>
      <c r="C30" s="32" t="s">
        <v>14</v>
      </c>
      <c r="D30" s="32">
        <v>735</v>
      </c>
      <c r="E30" s="20"/>
      <c r="F30" s="3"/>
      <c r="G30" s="4"/>
    </row>
    <row r="31" spans="1:8" ht="68.25" customHeight="1" x14ac:dyDescent="0.2">
      <c r="A31" s="13" t="s">
        <v>115</v>
      </c>
      <c r="B31" s="33" t="s">
        <v>120</v>
      </c>
      <c r="C31" s="15" t="s">
        <v>12</v>
      </c>
      <c r="D31" s="34">
        <v>465</v>
      </c>
      <c r="E31" s="28"/>
      <c r="F31" s="35"/>
      <c r="G31" s="2"/>
    </row>
    <row r="32" spans="1:8" ht="69.75" customHeight="1" x14ac:dyDescent="0.2">
      <c r="A32" s="13" t="s">
        <v>116</v>
      </c>
      <c r="B32" s="33" t="s">
        <v>51</v>
      </c>
      <c r="C32" s="15" t="s">
        <v>10</v>
      </c>
      <c r="D32" s="34">
        <v>44</v>
      </c>
      <c r="E32" s="28"/>
      <c r="F32" s="35"/>
      <c r="G32" s="2"/>
    </row>
    <row r="33" spans="1:7" ht="46.5" customHeight="1" x14ac:dyDescent="0.2">
      <c r="A33" s="13" t="s">
        <v>117</v>
      </c>
      <c r="B33" s="29" t="s">
        <v>123</v>
      </c>
      <c r="C33" s="15" t="s">
        <v>10</v>
      </c>
      <c r="D33" s="16">
        <v>44</v>
      </c>
      <c r="E33" s="28"/>
      <c r="F33" s="3"/>
    </row>
    <row r="34" spans="1:7" ht="56.25" customHeight="1" x14ac:dyDescent="0.2">
      <c r="A34" s="13" t="s">
        <v>122</v>
      </c>
      <c r="B34" s="19" t="s">
        <v>36</v>
      </c>
      <c r="C34" s="15" t="s">
        <v>0</v>
      </c>
      <c r="D34" s="16">
        <v>900</v>
      </c>
      <c r="E34" s="28"/>
      <c r="F34" s="3"/>
      <c r="G34" s="5"/>
    </row>
    <row r="35" spans="1:7" ht="27.75" customHeight="1" x14ac:dyDescent="0.2">
      <c r="A35" s="68" t="str">
        <f>CONCATENATE(A18,"- ukupno")</f>
        <v>II. ZEMLJANI RADOVI- ukupno</v>
      </c>
      <c r="B35" s="69"/>
      <c r="C35" s="69"/>
      <c r="D35" s="69"/>
      <c r="E35" s="69"/>
      <c r="F35" s="38"/>
    </row>
    <row r="36" spans="1:7" ht="12.75" customHeight="1" x14ac:dyDescent="0.2">
      <c r="A36" s="23"/>
      <c r="B36" s="24"/>
      <c r="C36" s="24"/>
      <c r="D36" s="24"/>
      <c r="E36" s="24"/>
      <c r="F36" s="25"/>
    </row>
    <row r="37" spans="1:7" ht="29.25" customHeight="1" x14ac:dyDescent="0.2">
      <c r="A37" s="84" t="s">
        <v>28</v>
      </c>
      <c r="B37" s="85"/>
      <c r="C37" s="85"/>
      <c r="D37" s="85"/>
      <c r="E37" s="85"/>
      <c r="F37" s="86"/>
      <c r="G37" s="6" t="e">
        <f>SUM(#REF!)</f>
        <v>#REF!</v>
      </c>
    </row>
    <row r="38" spans="1:7" ht="26.25" customHeight="1" x14ac:dyDescent="0.2">
      <c r="A38" s="79" t="s">
        <v>37</v>
      </c>
      <c r="B38" s="80"/>
      <c r="C38" s="80"/>
      <c r="D38" s="80"/>
      <c r="E38" s="80"/>
      <c r="F38" s="81"/>
    </row>
    <row r="39" spans="1:7" ht="51.75" customHeight="1" x14ac:dyDescent="0.2">
      <c r="A39" s="13" t="s">
        <v>1</v>
      </c>
      <c r="B39" s="39" t="s">
        <v>79</v>
      </c>
      <c r="C39" s="15" t="s">
        <v>0</v>
      </c>
      <c r="D39" s="16">
        <v>75</v>
      </c>
      <c r="E39" s="28"/>
      <c r="F39" s="35"/>
      <c r="G39" s="4"/>
    </row>
    <row r="40" spans="1:7" ht="48" customHeight="1" x14ac:dyDescent="0.2">
      <c r="A40" s="13" t="s">
        <v>91</v>
      </c>
      <c r="B40" s="39" t="s">
        <v>93</v>
      </c>
      <c r="C40" s="15" t="s">
        <v>0</v>
      </c>
      <c r="D40" s="16">
        <v>0.5</v>
      </c>
      <c r="E40" s="28"/>
      <c r="F40" s="35"/>
    </row>
    <row r="41" spans="1:7" ht="26.25" customHeight="1" x14ac:dyDescent="0.2">
      <c r="A41" s="74" t="str">
        <f>CONCATENATE(A37,"- ukupno")</f>
        <v>III. BETONSKI RADOVI- ukupno</v>
      </c>
      <c r="B41" s="75"/>
      <c r="C41" s="75"/>
      <c r="D41" s="75"/>
      <c r="E41" s="75"/>
      <c r="F41" s="25"/>
      <c r="G41" s="4"/>
    </row>
    <row r="42" spans="1:7" ht="24" customHeight="1" x14ac:dyDescent="0.2">
      <c r="A42" s="23"/>
      <c r="B42" s="24"/>
      <c r="C42" s="24"/>
      <c r="D42" s="24"/>
      <c r="E42" s="24"/>
      <c r="F42" s="25"/>
      <c r="G42" s="4"/>
    </row>
    <row r="43" spans="1:7" ht="30" customHeight="1" x14ac:dyDescent="0.2">
      <c r="A43" s="84" t="s">
        <v>38</v>
      </c>
      <c r="B43" s="85"/>
      <c r="C43" s="85"/>
      <c r="D43" s="85"/>
      <c r="E43" s="85"/>
      <c r="F43" s="86"/>
      <c r="G43" s="4"/>
    </row>
    <row r="44" spans="1:7" ht="44.25" customHeight="1" x14ac:dyDescent="0.2">
      <c r="A44" s="79" t="s">
        <v>39</v>
      </c>
      <c r="B44" s="80"/>
      <c r="C44" s="80"/>
      <c r="D44" s="80"/>
      <c r="E44" s="80"/>
      <c r="F44" s="81"/>
      <c r="G44" s="4"/>
    </row>
    <row r="45" spans="1:7" ht="64.5" customHeight="1" x14ac:dyDescent="0.2">
      <c r="A45" s="13" t="s">
        <v>2</v>
      </c>
      <c r="B45" s="40" t="s">
        <v>62</v>
      </c>
      <c r="C45" s="15" t="s">
        <v>0</v>
      </c>
      <c r="D45" s="41">
        <v>2.5</v>
      </c>
      <c r="E45" s="28"/>
      <c r="F45" s="35"/>
      <c r="G45" s="4"/>
    </row>
    <row r="46" spans="1:7" ht="33" customHeight="1" x14ac:dyDescent="0.2">
      <c r="A46" s="13" t="s">
        <v>40</v>
      </c>
      <c r="B46" s="40" t="s">
        <v>41</v>
      </c>
      <c r="C46" s="15" t="s">
        <v>0</v>
      </c>
      <c r="D46" s="41">
        <v>1.5</v>
      </c>
      <c r="E46" s="28"/>
      <c r="F46" s="35"/>
      <c r="G46" s="4"/>
    </row>
    <row r="47" spans="1:7" ht="46.5" customHeight="1" x14ac:dyDescent="0.2">
      <c r="A47" s="13" t="s">
        <v>43</v>
      </c>
      <c r="B47" s="40" t="s">
        <v>64</v>
      </c>
      <c r="C47" s="15" t="s">
        <v>42</v>
      </c>
      <c r="D47" s="41">
        <v>390</v>
      </c>
      <c r="E47" s="28"/>
      <c r="F47" s="35"/>
      <c r="G47" s="4"/>
    </row>
    <row r="48" spans="1:7" ht="22.5" customHeight="1" x14ac:dyDescent="0.2">
      <c r="A48" s="74" t="s">
        <v>44</v>
      </c>
      <c r="B48" s="75"/>
      <c r="C48" s="75"/>
      <c r="D48" s="75"/>
      <c r="E48" s="75"/>
      <c r="F48" s="25"/>
      <c r="G48" s="4"/>
    </row>
    <row r="49" spans="1:8" ht="15.75" customHeight="1" x14ac:dyDescent="0.2">
      <c r="A49" s="23"/>
      <c r="B49" s="24"/>
      <c r="C49" s="24"/>
      <c r="D49" s="24"/>
      <c r="E49" s="24"/>
      <c r="F49" s="25"/>
      <c r="G49" s="4"/>
    </row>
    <row r="50" spans="1:8" s="4" customFormat="1" ht="22.5" customHeight="1" x14ac:dyDescent="0.2">
      <c r="A50" s="84" t="s">
        <v>53</v>
      </c>
      <c r="B50" s="85"/>
      <c r="C50" s="85"/>
      <c r="D50" s="85"/>
      <c r="E50" s="85"/>
      <c r="F50" s="86"/>
      <c r="G50" s="2"/>
    </row>
    <row r="51" spans="1:8" s="4" customFormat="1" ht="33.75" customHeight="1" x14ac:dyDescent="0.2">
      <c r="A51" s="13" t="s">
        <v>33</v>
      </c>
      <c r="B51" s="40" t="s">
        <v>54</v>
      </c>
      <c r="C51" s="15" t="s">
        <v>14</v>
      </c>
      <c r="D51" s="34">
        <v>30</v>
      </c>
      <c r="E51" s="28"/>
      <c r="F51" s="35"/>
      <c r="G51" s="2"/>
      <c r="H51" s="7"/>
    </row>
    <row r="52" spans="1:8" s="4" customFormat="1" ht="22.5" customHeight="1" x14ac:dyDescent="0.2">
      <c r="A52" s="68" t="s">
        <v>70</v>
      </c>
      <c r="B52" s="69"/>
      <c r="C52" s="69"/>
      <c r="D52" s="69"/>
      <c r="E52" s="69"/>
      <c r="F52" s="38"/>
      <c r="G52" s="2"/>
    </row>
    <row r="53" spans="1:8" s="4" customFormat="1" ht="12.75" customHeight="1" x14ac:dyDescent="0.2">
      <c r="A53" s="23"/>
      <c r="B53" s="24"/>
      <c r="C53" s="24"/>
      <c r="D53" s="24"/>
      <c r="E53" s="24"/>
      <c r="F53" s="38"/>
      <c r="G53" s="2"/>
    </row>
    <row r="54" spans="1:8" ht="27" customHeight="1" x14ac:dyDescent="0.2">
      <c r="A54" s="84" t="s">
        <v>55</v>
      </c>
      <c r="B54" s="85"/>
      <c r="C54" s="85"/>
      <c r="D54" s="85"/>
      <c r="E54" s="85"/>
      <c r="F54" s="86"/>
      <c r="G54" s="6" t="e">
        <f>SUM(#REF!)</f>
        <v>#REF!</v>
      </c>
    </row>
    <row r="55" spans="1:8" s="4" customFormat="1" ht="51.75" customHeight="1" x14ac:dyDescent="0.2">
      <c r="A55" s="79" t="s">
        <v>45</v>
      </c>
      <c r="B55" s="80"/>
      <c r="C55" s="80"/>
      <c r="D55" s="80"/>
      <c r="E55" s="80"/>
      <c r="F55" s="81"/>
      <c r="G55" s="2"/>
    </row>
    <row r="56" spans="1:8" ht="51.75" customHeight="1" x14ac:dyDescent="0.2">
      <c r="A56" s="13" t="s">
        <v>47</v>
      </c>
      <c r="B56" s="31" t="s">
        <v>72</v>
      </c>
      <c r="C56" s="15" t="s">
        <v>12</v>
      </c>
      <c r="D56" s="16">
        <v>820</v>
      </c>
      <c r="E56" s="28"/>
      <c r="F56" s="35"/>
    </row>
    <row r="57" spans="1:8" ht="90.75" customHeight="1" x14ac:dyDescent="0.2">
      <c r="A57" s="13" t="s">
        <v>18</v>
      </c>
      <c r="B57" s="42" t="s">
        <v>73</v>
      </c>
      <c r="C57" s="15" t="s">
        <v>14</v>
      </c>
      <c r="D57" s="16">
        <v>556</v>
      </c>
      <c r="E57" s="28"/>
      <c r="F57" s="35"/>
    </row>
    <row r="58" spans="1:8" s="4" customFormat="1" ht="26.25" customHeight="1" x14ac:dyDescent="0.2">
      <c r="A58" s="68" t="s">
        <v>56</v>
      </c>
      <c r="B58" s="69"/>
      <c r="C58" s="69"/>
      <c r="D58" s="69"/>
      <c r="E58" s="69"/>
      <c r="F58" s="25"/>
    </row>
    <row r="59" spans="1:8" s="4" customFormat="1" ht="20.25" customHeight="1" x14ac:dyDescent="0.2">
      <c r="A59" s="36"/>
      <c r="B59" s="37"/>
      <c r="C59" s="37"/>
      <c r="D59" s="37"/>
      <c r="E59" s="37"/>
      <c r="F59" s="25"/>
    </row>
    <row r="60" spans="1:8" ht="26.25" customHeight="1" x14ac:dyDescent="0.2">
      <c r="A60" s="68" t="s">
        <v>65</v>
      </c>
      <c r="B60" s="69"/>
      <c r="C60" s="69"/>
      <c r="D60" s="69"/>
      <c r="E60" s="69"/>
      <c r="F60" s="105"/>
    </row>
    <row r="61" spans="1:8" ht="225" customHeight="1" x14ac:dyDescent="0.2">
      <c r="A61" s="13" t="s">
        <v>30</v>
      </c>
      <c r="B61" s="19" t="s">
        <v>82</v>
      </c>
      <c r="C61" s="15" t="s">
        <v>14</v>
      </c>
      <c r="D61" s="16">
        <v>1200</v>
      </c>
      <c r="E61" s="28"/>
      <c r="F61" s="3"/>
      <c r="G61" s="4"/>
    </row>
    <row r="62" spans="1:8" ht="27.75" customHeight="1" x14ac:dyDescent="0.2">
      <c r="A62" s="68" t="s">
        <v>66</v>
      </c>
      <c r="B62" s="69"/>
      <c r="C62" s="69"/>
      <c r="D62" s="69"/>
      <c r="E62" s="69"/>
      <c r="F62" s="38"/>
      <c r="G62" s="4"/>
      <c r="H62" s="4"/>
    </row>
    <row r="63" spans="1:8" ht="18.75" customHeight="1" x14ac:dyDescent="0.2">
      <c r="A63" s="36"/>
      <c r="B63" s="37"/>
      <c r="C63" s="37"/>
      <c r="D63" s="37"/>
      <c r="E63" s="37"/>
      <c r="F63" s="38"/>
      <c r="G63" s="4"/>
      <c r="H63" s="4"/>
    </row>
    <row r="64" spans="1:8" ht="24.75" customHeight="1" x14ac:dyDescent="0.2">
      <c r="A64" s="68" t="s">
        <v>67</v>
      </c>
      <c r="B64" s="69"/>
      <c r="C64" s="69"/>
      <c r="D64" s="69"/>
      <c r="E64" s="69"/>
      <c r="F64" s="105"/>
      <c r="G64" s="4"/>
    </row>
    <row r="65" spans="1:8" s="4" customFormat="1" ht="73.5" customHeight="1" x14ac:dyDescent="0.2">
      <c r="A65" s="79" t="s">
        <v>46</v>
      </c>
      <c r="B65" s="80"/>
      <c r="C65" s="80"/>
      <c r="D65" s="80"/>
      <c r="E65" s="80"/>
      <c r="F65" s="81"/>
      <c r="G65" s="2"/>
    </row>
    <row r="66" spans="1:8" s="4" customFormat="1" ht="219" customHeight="1" x14ac:dyDescent="0.2">
      <c r="A66" s="30" t="s">
        <v>48</v>
      </c>
      <c r="B66" s="106" t="s">
        <v>125</v>
      </c>
      <c r="C66" s="32" t="s">
        <v>14</v>
      </c>
      <c r="D66" s="32">
        <v>45</v>
      </c>
      <c r="E66" s="20"/>
      <c r="F66" s="3"/>
      <c r="G66" s="2"/>
    </row>
    <row r="67" spans="1:8" s="4" customFormat="1" ht="215.25" customHeight="1" x14ac:dyDescent="0.2">
      <c r="A67" s="30" t="s">
        <v>57</v>
      </c>
      <c r="B67" s="106" t="s">
        <v>126</v>
      </c>
      <c r="C67" s="32" t="s">
        <v>14</v>
      </c>
      <c r="D67" s="32">
        <v>2.5</v>
      </c>
      <c r="E67" s="20"/>
      <c r="F67" s="3"/>
      <c r="G67" s="2"/>
    </row>
    <row r="68" spans="1:8" ht="325.5" customHeight="1" x14ac:dyDescent="0.2">
      <c r="A68" s="13" t="s">
        <v>58</v>
      </c>
      <c r="B68" s="42" t="s">
        <v>127</v>
      </c>
      <c r="C68" s="32" t="s">
        <v>14</v>
      </c>
      <c r="D68" s="32">
        <v>3</v>
      </c>
      <c r="E68" s="20"/>
      <c r="F68" s="3"/>
      <c r="G68" s="4"/>
      <c r="H68" s="4"/>
    </row>
    <row r="69" spans="1:8" ht="331.5" customHeight="1" x14ac:dyDescent="0.2">
      <c r="A69" s="13" t="s">
        <v>59</v>
      </c>
      <c r="B69" s="42" t="s">
        <v>128</v>
      </c>
      <c r="C69" s="32" t="s">
        <v>14</v>
      </c>
      <c r="D69" s="32">
        <v>1</v>
      </c>
      <c r="E69" s="20"/>
      <c r="F69" s="3"/>
      <c r="G69" s="4"/>
      <c r="H69" s="4"/>
    </row>
    <row r="70" spans="1:8" s="4" customFormat="1" ht="32.25" customHeight="1" x14ac:dyDescent="0.2">
      <c r="A70" s="68" t="s">
        <v>68</v>
      </c>
      <c r="B70" s="69"/>
      <c r="C70" s="69"/>
      <c r="D70" s="69"/>
      <c r="E70" s="69"/>
      <c r="F70" s="25"/>
    </row>
    <row r="71" spans="1:8" ht="24.75" customHeight="1" x14ac:dyDescent="0.2">
      <c r="A71" s="36"/>
      <c r="B71" s="37"/>
      <c r="C71" s="37"/>
      <c r="D71" s="37"/>
      <c r="E71" s="37"/>
      <c r="F71" s="43"/>
      <c r="G71" s="4"/>
      <c r="H71" s="4"/>
    </row>
    <row r="72" spans="1:8" s="4" customFormat="1" ht="24.75" customHeight="1" x14ac:dyDescent="0.2">
      <c r="A72" s="68" t="s">
        <v>96</v>
      </c>
      <c r="B72" s="69"/>
      <c r="C72" s="69"/>
      <c r="D72" s="69"/>
      <c r="E72" s="69"/>
      <c r="F72" s="105"/>
      <c r="G72" s="2"/>
    </row>
    <row r="73" spans="1:8" ht="263.25" customHeight="1" x14ac:dyDescent="0.2">
      <c r="A73" s="13" t="s">
        <v>60</v>
      </c>
      <c r="B73" s="19" t="s">
        <v>99</v>
      </c>
      <c r="C73" s="15" t="s">
        <v>10</v>
      </c>
      <c r="D73" s="16">
        <v>1</v>
      </c>
      <c r="E73" s="28"/>
      <c r="F73" s="35"/>
    </row>
    <row r="74" spans="1:8" ht="21" customHeight="1" x14ac:dyDescent="0.2">
      <c r="A74" s="68" t="str">
        <f>CONCATENATE(A72," - ukupno")</f>
        <v>IX. BRAVARSKI RADOVI - ukupno</v>
      </c>
      <c r="B74" s="69"/>
      <c r="C74" s="69"/>
      <c r="D74" s="69"/>
      <c r="E74" s="69">
        <f>SUM(F73:F73)</f>
        <v>0</v>
      </c>
      <c r="F74" s="25"/>
    </row>
    <row r="75" spans="1:8" ht="21" customHeight="1" x14ac:dyDescent="0.2">
      <c r="A75" s="36"/>
      <c r="B75" s="37"/>
      <c r="C75" s="37"/>
      <c r="D75" s="37"/>
      <c r="E75" s="37"/>
      <c r="F75" s="25"/>
    </row>
    <row r="76" spans="1:8" ht="27" customHeight="1" x14ac:dyDescent="0.2">
      <c r="A76" s="68" t="s">
        <v>111</v>
      </c>
      <c r="B76" s="69"/>
      <c r="C76" s="69"/>
      <c r="D76" s="69"/>
      <c r="E76" s="69"/>
      <c r="F76" s="105"/>
      <c r="G76" s="4"/>
      <c r="H76" s="4"/>
    </row>
    <row r="77" spans="1:8" ht="24" customHeight="1" x14ac:dyDescent="0.2">
      <c r="A77" s="79" t="s">
        <v>15</v>
      </c>
      <c r="B77" s="82"/>
      <c r="C77" s="82"/>
      <c r="D77" s="82"/>
      <c r="E77" s="82"/>
      <c r="F77" s="83"/>
      <c r="G77" s="4"/>
      <c r="H77" s="4"/>
    </row>
    <row r="78" spans="1:8" ht="96.75" customHeight="1" x14ac:dyDescent="0.2">
      <c r="A78" s="30" t="s">
        <v>61</v>
      </c>
      <c r="B78" s="31" t="s">
        <v>118</v>
      </c>
      <c r="C78" s="32" t="s">
        <v>42</v>
      </c>
      <c r="D78" s="32">
        <v>40</v>
      </c>
      <c r="E78" s="20"/>
      <c r="F78" s="3"/>
      <c r="G78" s="4"/>
      <c r="H78" s="4"/>
    </row>
    <row r="79" spans="1:8" ht="33.75" customHeight="1" x14ac:dyDescent="0.2">
      <c r="A79" s="13" t="s">
        <v>69</v>
      </c>
      <c r="B79" s="33" t="s">
        <v>113</v>
      </c>
      <c r="C79" s="15" t="s">
        <v>10</v>
      </c>
      <c r="D79" s="34">
        <v>4185</v>
      </c>
      <c r="E79" s="28"/>
      <c r="F79" s="35"/>
      <c r="G79" s="2"/>
    </row>
    <row r="80" spans="1:8" ht="66" customHeight="1" x14ac:dyDescent="0.2">
      <c r="A80" s="44" t="s">
        <v>101</v>
      </c>
      <c r="B80" s="45" t="s">
        <v>119</v>
      </c>
      <c r="C80" s="46" t="s">
        <v>10</v>
      </c>
      <c r="D80" s="47">
        <v>44</v>
      </c>
      <c r="E80" s="48"/>
      <c r="F80" s="49"/>
      <c r="G80" s="2"/>
    </row>
    <row r="81" spans="1:7" ht="21" customHeight="1" x14ac:dyDescent="0.2">
      <c r="A81" s="68" t="s">
        <v>112</v>
      </c>
      <c r="B81" s="69"/>
      <c r="C81" s="69"/>
      <c r="D81" s="69"/>
      <c r="E81" s="69"/>
      <c r="F81" s="25"/>
    </row>
    <row r="82" spans="1:7" s="4" customFormat="1" ht="18.75" customHeight="1" x14ac:dyDescent="0.2">
      <c r="A82" s="50"/>
      <c r="B82" s="51"/>
      <c r="C82" s="52"/>
      <c r="D82" s="52"/>
      <c r="E82" s="53"/>
      <c r="F82" s="3"/>
      <c r="G82" s="2"/>
    </row>
    <row r="83" spans="1:7" s="4" customFormat="1" ht="23.25" customHeight="1" x14ac:dyDescent="0.2">
      <c r="A83" s="68" t="s">
        <v>97</v>
      </c>
      <c r="B83" s="69"/>
      <c r="C83" s="69"/>
      <c r="D83" s="69"/>
      <c r="E83" s="69"/>
      <c r="F83" s="105"/>
      <c r="G83" s="2"/>
    </row>
    <row r="84" spans="1:7" s="2" customFormat="1" ht="49.5" customHeight="1" x14ac:dyDescent="0.2">
      <c r="A84" s="79" t="s">
        <v>52</v>
      </c>
      <c r="B84" s="80"/>
      <c r="C84" s="80"/>
      <c r="D84" s="80"/>
      <c r="E84" s="80"/>
      <c r="F84" s="81"/>
    </row>
    <row r="85" spans="1:7" s="4" customFormat="1" ht="81" customHeight="1" x14ac:dyDescent="0.2">
      <c r="A85" s="54" t="s">
        <v>106</v>
      </c>
      <c r="B85" s="55" t="s">
        <v>90</v>
      </c>
      <c r="C85" s="56" t="s">
        <v>10</v>
      </c>
      <c r="D85" s="41">
        <v>6</v>
      </c>
      <c r="E85" s="57"/>
      <c r="F85" s="3"/>
    </row>
    <row r="86" spans="1:7" s="4" customFormat="1" ht="74.25" customHeight="1" x14ac:dyDescent="0.2">
      <c r="A86" s="13" t="s">
        <v>105</v>
      </c>
      <c r="B86" s="29" t="s">
        <v>124</v>
      </c>
      <c r="C86" s="15" t="s">
        <v>10</v>
      </c>
      <c r="D86" s="16">
        <v>2</v>
      </c>
      <c r="E86" s="28"/>
      <c r="F86" s="3"/>
    </row>
    <row r="87" spans="1:7" s="4" customFormat="1" ht="71.25" customHeight="1" x14ac:dyDescent="0.2">
      <c r="A87" s="54" t="s">
        <v>104</v>
      </c>
      <c r="B87" s="29" t="s">
        <v>89</v>
      </c>
      <c r="C87" s="56" t="s">
        <v>10</v>
      </c>
      <c r="D87" s="41">
        <v>4</v>
      </c>
      <c r="E87" s="57"/>
      <c r="F87" s="3"/>
      <c r="G87" s="3"/>
    </row>
    <row r="88" spans="1:7" s="4" customFormat="1" ht="35.25" customHeight="1" x14ac:dyDescent="0.2">
      <c r="A88" s="54" t="s">
        <v>103</v>
      </c>
      <c r="B88" s="29" t="s">
        <v>86</v>
      </c>
      <c r="C88" s="56" t="s">
        <v>10</v>
      </c>
      <c r="D88" s="41">
        <v>3</v>
      </c>
      <c r="E88" s="57"/>
      <c r="F88" s="3"/>
      <c r="G88" s="3"/>
    </row>
    <row r="89" spans="1:7" ht="27.75" customHeight="1" x14ac:dyDescent="0.2">
      <c r="A89" s="68" t="s">
        <v>102</v>
      </c>
      <c r="B89" s="69"/>
      <c r="C89" s="69"/>
      <c r="D89" s="69"/>
      <c r="E89" s="69"/>
      <c r="F89" s="25"/>
    </row>
    <row r="90" spans="1:7" ht="125.25" customHeight="1" x14ac:dyDescent="0.2">
      <c r="A90" s="36"/>
      <c r="B90" s="37"/>
      <c r="C90" s="37"/>
      <c r="D90" s="37"/>
      <c r="E90" s="37"/>
      <c r="F90" s="25"/>
    </row>
    <row r="91" spans="1:7" ht="31.5" customHeight="1" x14ac:dyDescent="0.2">
      <c r="A91" s="102" t="s">
        <v>3</v>
      </c>
      <c r="B91" s="103"/>
      <c r="C91" s="103"/>
      <c r="D91" s="103"/>
      <c r="E91" s="103"/>
      <c r="F91" s="104"/>
    </row>
    <row r="92" spans="1:7" s="2" customFormat="1" ht="19.5" customHeight="1" x14ac:dyDescent="0.2">
      <c r="A92" s="71" t="str">
        <f>A9</f>
        <v>I. PRIPREMNI RADOVI</v>
      </c>
      <c r="B92" s="72"/>
      <c r="C92" s="72"/>
      <c r="D92" s="72"/>
      <c r="E92" s="73"/>
      <c r="F92" s="58"/>
      <c r="G92" s="1"/>
    </row>
    <row r="93" spans="1:7" s="2" customFormat="1" ht="19.5" customHeight="1" x14ac:dyDescent="0.2">
      <c r="A93" s="71" t="str">
        <f>A18</f>
        <v>II. ZEMLJANI RADOVI</v>
      </c>
      <c r="B93" s="72"/>
      <c r="C93" s="72"/>
      <c r="D93" s="72"/>
      <c r="E93" s="73"/>
      <c r="F93" s="58"/>
      <c r="G93" s="1"/>
    </row>
    <row r="94" spans="1:7" ht="24" customHeight="1" x14ac:dyDescent="0.2">
      <c r="A94" s="71" t="s">
        <v>28</v>
      </c>
      <c r="B94" s="72"/>
      <c r="C94" s="72"/>
      <c r="D94" s="72"/>
      <c r="E94" s="73"/>
      <c r="F94" s="59"/>
    </row>
    <row r="95" spans="1:7" ht="21" customHeight="1" x14ac:dyDescent="0.2">
      <c r="A95" s="71" t="s">
        <v>38</v>
      </c>
      <c r="B95" s="72"/>
      <c r="C95" s="72"/>
      <c r="D95" s="72"/>
      <c r="E95" s="73"/>
      <c r="F95" s="59"/>
    </row>
    <row r="96" spans="1:7" ht="21" customHeight="1" x14ac:dyDescent="0.2">
      <c r="A96" s="71" t="s">
        <v>53</v>
      </c>
      <c r="B96" s="72"/>
      <c r="C96" s="72"/>
      <c r="D96" s="72"/>
      <c r="E96" s="73"/>
      <c r="F96" s="59"/>
    </row>
    <row r="97" spans="1:8" ht="21" customHeight="1" x14ac:dyDescent="0.2">
      <c r="A97" s="71" t="s">
        <v>55</v>
      </c>
      <c r="B97" s="72"/>
      <c r="C97" s="72"/>
      <c r="D97" s="72"/>
      <c r="E97" s="73"/>
      <c r="F97" s="59"/>
    </row>
    <row r="98" spans="1:8" ht="22.5" customHeight="1" x14ac:dyDescent="0.2">
      <c r="A98" s="71" t="s">
        <v>65</v>
      </c>
      <c r="B98" s="72"/>
      <c r="C98" s="72"/>
      <c r="D98" s="72"/>
      <c r="E98" s="73"/>
      <c r="F98" s="59"/>
    </row>
    <row r="99" spans="1:8" ht="22.5" customHeight="1" x14ac:dyDescent="0.2">
      <c r="A99" s="71" t="s">
        <v>67</v>
      </c>
      <c r="B99" s="72"/>
      <c r="C99" s="72"/>
      <c r="D99" s="72"/>
      <c r="E99" s="73"/>
      <c r="F99" s="59"/>
    </row>
    <row r="100" spans="1:8" ht="21.75" customHeight="1" x14ac:dyDescent="0.2">
      <c r="A100" s="71" t="s">
        <v>96</v>
      </c>
      <c r="B100" s="72"/>
      <c r="C100" s="72"/>
      <c r="D100" s="72"/>
      <c r="E100" s="73"/>
      <c r="F100" s="59"/>
    </row>
    <row r="101" spans="1:8" ht="21.75" customHeight="1" x14ac:dyDescent="0.2">
      <c r="A101" s="71" t="s">
        <v>111</v>
      </c>
      <c r="B101" s="72"/>
      <c r="C101" s="72"/>
      <c r="D101" s="72"/>
      <c r="E101" s="73"/>
      <c r="F101" s="59"/>
      <c r="H101" s="12"/>
    </row>
    <row r="102" spans="1:8" ht="22.5" customHeight="1" x14ac:dyDescent="0.2">
      <c r="A102" s="76" t="s">
        <v>97</v>
      </c>
      <c r="B102" s="77"/>
      <c r="C102" s="77"/>
      <c r="D102" s="77"/>
      <c r="E102" s="78"/>
      <c r="F102" s="60"/>
    </row>
    <row r="103" spans="1:8" ht="26.25" customHeight="1" x14ac:dyDescent="0.2">
      <c r="A103" s="68" t="s">
        <v>98</v>
      </c>
      <c r="B103" s="69"/>
      <c r="C103" s="69"/>
      <c r="D103" s="69"/>
      <c r="E103" s="70"/>
      <c r="F103" s="61"/>
    </row>
    <row r="104" spans="1:8" ht="26.25" customHeight="1" x14ac:dyDescent="0.2">
      <c r="A104" s="65" t="s">
        <v>109</v>
      </c>
      <c r="B104" s="66"/>
      <c r="C104" s="66"/>
      <c r="D104" s="66"/>
      <c r="E104" s="67"/>
      <c r="F104" s="62"/>
    </row>
    <row r="105" spans="1:8" ht="26.25" customHeight="1" x14ac:dyDescent="0.2">
      <c r="A105" s="65" t="s">
        <v>110</v>
      </c>
      <c r="B105" s="66"/>
      <c r="C105" s="66"/>
      <c r="D105" s="66"/>
      <c r="E105" s="67"/>
      <c r="F105" s="62"/>
    </row>
    <row r="106" spans="1:8" ht="26.25" customHeight="1" x14ac:dyDescent="0.2">
      <c r="A106" s="65" t="s">
        <v>108</v>
      </c>
      <c r="B106" s="66"/>
      <c r="C106" s="66"/>
      <c r="D106" s="66"/>
      <c r="E106" s="67"/>
      <c r="F106" s="62"/>
    </row>
    <row r="107" spans="1:8" ht="26.25" customHeight="1" x14ac:dyDescent="0.2">
      <c r="A107" s="68" t="s">
        <v>107</v>
      </c>
      <c r="B107" s="69"/>
      <c r="C107" s="69"/>
      <c r="D107" s="69"/>
      <c r="E107" s="70"/>
      <c r="F107" s="61"/>
    </row>
    <row r="108" spans="1:8" ht="26.25" customHeight="1" x14ac:dyDescent="0.2">
      <c r="A108" s="63"/>
      <c r="B108" s="63"/>
      <c r="C108" s="63"/>
      <c r="D108" s="63"/>
      <c r="E108" s="63"/>
      <c r="F108" s="64"/>
    </row>
    <row r="109" spans="1:8" ht="24" customHeight="1" x14ac:dyDescent="0.2"/>
    <row r="110" spans="1:8" ht="26.25" customHeight="1" x14ac:dyDescent="0.2"/>
    <row r="111" spans="1:8" s="2" customFormat="1" ht="18" customHeight="1" x14ac:dyDescent="0.2">
      <c r="A111" s="8"/>
      <c r="B111" s="9"/>
      <c r="C111" s="8"/>
      <c r="D111" s="10"/>
      <c r="E111" s="11"/>
      <c r="F111" s="11"/>
      <c r="G111" s="1"/>
    </row>
    <row r="112" spans="1:8" s="4" customFormat="1" ht="27.75" customHeight="1" x14ac:dyDescent="0.2">
      <c r="A112" s="8"/>
      <c r="B112" s="9"/>
      <c r="C112" s="8"/>
      <c r="D112" s="10"/>
      <c r="E112" s="11"/>
      <c r="F112" s="11"/>
      <c r="G112" s="1"/>
    </row>
    <row r="113" spans="1:7" s="4" customFormat="1" ht="27.75" customHeight="1" x14ac:dyDescent="0.2">
      <c r="A113" s="8"/>
      <c r="B113" s="9"/>
      <c r="C113" s="8"/>
      <c r="D113" s="10"/>
      <c r="E113" s="11"/>
      <c r="F113" s="11"/>
      <c r="G113" s="2"/>
    </row>
    <row r="114" spans="1:7" s="4" customFormat="1" ht="30" customHeight="1" x14ac:dyDescent="0.2">
      <c r="A114" s="8"/>
      <c r="B114" s="9"/>
      <c r="C114" s="8"/>
      <c r="D114" s="10"/>
      <c r="E114" s="11"/>
      <c r="F114" s="11"/>
      <c r="G114" s="2"/>
    </row>
    <row r="115" spans="1:7" s="4" customFormat="1" ht="28.5" customHeight="1" x14ac:dyDescent="0.2">
      <c r="A115" s="8"/>
      <c r="B115" s="9"/>
      <c r="C115" s="8"/>
      <c r="D115" s="10"/>
      <c r="E115" s="11"/>
      <c r="F115" s="11"/>
      <c r="G115" s="2"/>
    </row>
    <row r="116" spans="1:7" s="4" customFormat="1" ht="29.25" customHeight="1" x14ac:dyDescent="0.2">
      <c r="A116" s="8"/>
      <c r="B116" s="9"/>
      <c r="C116" s="8"/>
      <c r="D116" s="10"/>
      <c r="E116" s="11"/>
      <c r="F116" s="11"/>
      <c r="G116" s="2"/>
    </row>
    <row r="117" spans="1:7" s="4" customFormat="1" ht="30.75" customHeight="1" x14ac:dyDescent="0.2">
      <c r="A117" s="8"/>
      <c r="B117" s="9"/>
      <c r="C117" s="8"/>
      <c r="D117" s="10"/>
      <c r="E117" s="11"/>
      <c r="F117" s="11"/>
      <c r="G117" s="2"/>
    </row>
    <row r="118" spans="1:7" s="4" customFormat="1" ht="30" customHeight="1" x14ac:dyDescent="0.2">
      <c r="A118" s="8"/>
      <c r="B118" s="9"/>
      <c r="C118" s="8"/>
      <c r="D118" s="10"/>
      <c r="E118" s="11"/>
      <c r="F118" s="11"/>
      <c r="G118" s="2"/>
    </row>
    <row r="119" spans="1:7" s="4" customFormat="1" ht="30.75" customHeight="1" x14ac:dyDescent="0.2">
      <c r="A119" s="8"/>
      <c r="B119" s="9"/>
      <c r="C119" s="8"/>
      <c r="D119" s="10"/>
      <c r="E119" s="11"/>
      <c r="F119" s="11"/>
      <c r="G119" s="2"/>
    </row>
    <row r="120" spans="1:7" s="4" customFormat="1" ht="30.75" customHeight="1" x14ac:dyDescent="0.2">
      <c r="A120" s="8"/>
      <c r="B120" s="9"/>
      <c r="C120" s="8"/>
      <c r="D120" s="10"/>
      <c r="E120" s="11"/>
      <c r="F120" s="11"/>
      <c r="G120" s="2"/>
    </row>
    <row r="121" spans="1:7" s="4" customFormat="1" ht="30" customHeight="1" x14ac:dyDescent="0.2">
      <c r="A121" s="8"/>
      <c r="B121" s="9"/>
      <c r="C121" s="8"/>
      <c r="D121" s="10"/>
      <c r="E121" s="11"/>
      <c r="F121" s="11"/>
      <c r="G121" s="2"/>
    </row>
    <row r="122" spans="1:7" s="4" customFormat="1" ht="30" customHeight="1" x14ac:dyDescent="0.2">
      <c r="A122" s="8"/>
      <c r="B122" s="9"/>
      <c r="C122" s="8"/>
      <c r="D122" s="10"/>
      <c r="E122" s="11"/>
      <c r="F122" s="11"/>
      <c r="G122" s="2"/>
    </row>
    <row r="123" spans="1:7" s="4" customFormat="1" ht="33" customHeight="1" x14ac:dyDescent="0.2">
      <c r="A123" s="8"/>
      <c r="B123" s="9"/>
      <c r="C123" s="8"/>
      <c r="D123" s="10"/>
      <c r="E123" s="11"/>
      <c r="F123" s="11"/>
      <c r="G123" s="2"/>
    </row>
    <row r="124" spans="1:7" s="4" customFormat="1" ht="32.25" customHeight="1" x14ac:dyDescent="0.2">
      <c r="A124" s="8"/>
      <c r="B124" s="9"/>
      <c r="C124" s="8"/>
      <c r="D124" s="10"/>
      <c r="E124" s="11"/>
      <c r="F124" s="11"/>
      <c r="G124" s="2"/>
    </row>
    <row r="125" spans="1:7" ht="31.5" customHeight="1" x14ac:dyDescent="0.2"/>
    <row r="126" spans="1:7" s="4" customFormat="1" ht="12.75" customHeight="1" x14ac:dyDescent="0.2">
      <c r="A126" s="8"/>
      <c r="B126" s="9"/>
      <c r="C126" s="8"/>
      <c r="D126" s="10"/>
      <c r="E126" s="11"/>
      <c r="F126" s="11"/>
      <c r="G126" s="1"/>
    </row>
    <row r="127" spans="1:7" s="2" customFormat="1" ht="18" customHeight="1" x14ac:dyDescent="0.2">
      <c r="A127" s="8"/>
      <c r="B127" s="9"/>
      <c r="C127" s="8"/>
      <c r="D127" s="10"/>
      <c r="E127" s="11"/>
      <c r="F127" s="11"/>
      <c r="G127" s="1"/>
    </row>
    <row r="128" spans="1:7" ht="24.95" customHeight="1" x14ac:dyDescent="0.2"/>
    <row r="129" spans="1:7" ht="47.25" customHeight="1" x14ac:dyDescent="0.2"/>
    <row r="130" spans="1:7" ht="47.25" customHeight="1" x14ac:dyDescent="0.2"/>
    <row r="131" spans="1:7" ht="50.25" customHeight="1" x14ac:dyDescent="0.2"/>
    <row r="132" spans="1:7" s="2" customFormat="1" ht="18" customHeight="1" x14ac:dyDescent="0.2">
      <c r="A132" s="8"/>
      <c r="B132" s="9"/>
      <c r="C132" s="8"/>
      <c r="D132" s="10"/>
      <c r="E132" s="11"/>
      <c r="F132" s="11"/>
      <c r="G132" s="1"/>
    </row>
    <row r="133" spans="1:7" ht="12.75" customHeight="1" x14ac:dyDescent="0.2"/>
    <row r="134" spans="1:7" ht="12.75" customHeight="1" x14ac:dyDescent="0.2"/>
    <row r="135" spans="1:7" ht="15" customHeight="1" x14ac:dyDescent="0.2"/>
    <row r="136" spans="1:7" ht="15" customHeight="1" x14ac:dyDescent="0.2"/>
    <row r="137" spans="1:7" ht="15" customHeight="1" x14ac:dyDescent="0.2"/>
    <row r="138" spans="1:7" ht="15" customHeight="1" x14ac:dyDescent="0.2"/>
    <row r="139" spans="1:7" ht="15" customHeight="1" x14ac:dyDescent="0.2"/>
    <row r="140" spans="1:7" ht="15" customHeight="1" x14ac:dyDescent="0.2"/>
    <row r="141" spans="1:7" ht="17.45" customHeight="1" x14ac:dyDescent="0.2"/>
    <row r="142" spans="1:7" ht="17.45" customHeight="1" x14ac:dyDescent="0.2"/>
    <row r="143" spans="1:7" ht="13.5" customHeight="1" x14ac:dyDescent="0.2"/>
    <row r="144" spans="1:7" ht="12.75" customHeight="1" x14ac:dyDescent="0.2"/>
    <row r="145" ht="12.75" customHeight="1" x14ac:dyDescent="0.2"/>
    <row r="146" ht="15" customHeight="1" x14ac:dyDescent="0.2"/>
    <row r="149" ht="12" customHeight="1" x14ac:dyDescent="0.2"/>
  </sheetData>
  <sheetProtection selectLockedCells="1"/>
  <mergeCells count="51">
    <mergeCell ref="A58:E58"/>
    <mergeCell ref="A92:E92"/>
    <mergeCell ref="A83:F83"/>
    <mergeCell ref="A96:E96"/>
    <mergeCell ref="A95:E95"/>
    <mergeCell ref="A44:F44"/>
    <mergeCell ref="A48:E48"/>
    <mergeCell ref="A55:F55"/>
    <mergeCell ref="A91:F91"/>
    <mergeCell ref="A76:F76"/>
    <mergeCell ref="A65:F65"/>
    <mergeCell ref="A50:F50"/>
    <mergeCell ref="A52:E52"/>
    <mergeCell ref="A60:F60"/>
    <mergeCell ref="A62:E62"/>
    <mergeCell ref="A72:F72"/>
    <mergeCell ref="A74:E74"/>
    <mergeCell ref="A64:F64"/>
    <mergeCell ref="A70:E70"/>
    <mergeCell ref="A38:F38"/>
    <mergeCell ref="A54:F54"/>
    <mergeCell ref="A43:F43"/>
    <mergeCell ref="A103:E103"/>
    <mergeCell ref="A1:F2"/>
    <mergeCell ref="A3:F4"/>
    <mergeCell ref="A7:F7"/>
    <mergeCell ref="A37:F37"/>
    <mergeCell ref="A35:E35"/>
    <mergeCell ref="A9:F9"/>
    <mergeCell ref="A16:E16"/>
    <mergeCell ref="A18:F18"/>
    <mergeCell ref="A6:F6"/>
    <mergeCell ref="A19:F19"/>
    <mergeCell ref="A5:F5"/>
    <mergeCell ref="A94:E94"/>
    <mergeCell ref="A106:E106"/>
    <mergeCell ref="A107:E107"/>
    <mergeCell ref="A105:E105"/>
    <mergeCell ref="A100:E100"/>
    <mergeCell ref="A41:E41"/>
    <mergeCell ref="A104:E104"/>
    <mergeCell ref="A89:E89"/>
    <mergeCell ref="A102:E102"/>
    <mergeCell ref="A101:E101"/>
    <mergeCell ref="A98:E98"/>
    <mergeCell ref="A99:E99"/>
    <mergeCell ref="A93:E93"/>
    <mergeCell ref="A81:E81"/>
    <mergeCell ref="A97:E97"/>
    <mergeCell ref="A84:F84"/>
    <mergeCell ref="A77:F77"/>
  </mergeCells>
  <phoneticPr fontId="0" type="noConversion"/>
  <pageMargins left="0.78740157480314965" right="0.27559055118110237" top="0.74803149606299213" bottom="0.59055118110236227" header="0.35433070866141736" footer="0.19685039370078741"/>
  <pageSetup paperSize="9" orientation="portrait" r:id="rId1"/>
  <headerFooter differentOddEven="1" differentFirst="1">
    <oddHeader xml:space="preserve">&amp;L&amp;8GRAD JASTREBARSKO&amp;C&amp;8KRAJOBRAZNO UREĐENJE MJESNOG GROBLJA DOMAGOVIĆ&amp;R&amp;8ARHITEKTONSKI FAKULTET   </oddHeader>
    <oddFooter>&amp;L&amp;8KOLOVOZ 2026.&amp;C&amp;"Verdana,Uobičajeno"&amp;8
&amp;R&amp;8TROŠKOVNIK KRAJOBRAZNOG UREĐENJA
stranica &amp;P / &amp;N</oddFooter>
    <evenHeader xml:space="preserve">&amp;L&amp;8GRAD JASTREBARSKO&amp;C&amp;8KRAJOBRAZNO UREĐENJE MJESNOG GROBLJA DOMAGOVIĆ&amp;R&amp;8ARHITEKTONSKI FAKULTET   </evenHeader>
    <evenFooter>&amp;L&amp;8KOLOVOZ 2026.&amp;R&amp;8TROŠKOVNIK KRAJOBRAZNOG UREĐENJA    
stranica &amp;P / &amp;N</evenFooter>
    <firstFooter>&amp;L&amp;8KOLOVOZ 2026.&amp;R&amp;8TROŠKOVNIK ARHITEKTONSKOG I KRAJOBRAZNOG UREĐENJA
stranica &amp;P / &amp;N</firstFooter>
  </headerFooter>
  <cellWatches>
    <cellWatch r="F93"/>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ARH. I KRAJOBR. UREĐENJE</vt:lpstr>
      <vt:lpstr>'ARH. I KRAJOBR. UREĐENJE'!Podrucje_ispisa</vt:lpstr>
    </vt:vector>
  </TitlesOfParts>
  <Company>af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damir</dc:creator>
  <cp:lastModifiedBy>Damir Krajnik</cp:lastModifiedBy>
  <cp:lastPrinted>2026-08-12T12:53:01Z</cp:lastPrinted>
  <dcterms:created xsi:type="dcterms:W3CDTF">2003-02-05T14:24:03Z</dcterms:created>
  <dcterms:modified xsi:type="dcterms:W3CDTF">2026-08-12T12:56:01Z</dcterms:modified>
</cp:coreProperties>
</file>